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S:\QualityAssurance\abc QUALITY SYSTEM DOCUMENTATION\QVC ITA\EXTERNAL PROCEDURE\NUOVE SPEC CARD PSC 2024\"/>
    </mc:Choice>
  </mc:AlternateContent>
  <xr:revisionPtr revIDLastSave="0" documentId="8_{0723F0E1-CE28-4DA8-90EF-57952921166E}" xr6:coauthVersionLast="47" xr6:coauthVersionMax="47" xr10:uidLastSave="{00000000-0000-0000-0000-000000000000}"/>
  <bookViews>
    <workbookView xWindow="19095" yWindow="0" windowWidth="19410" windowHeight="15585" xr2:uid="{F91E35C8-5BD8-49BE-9D87-7C39C6F3F55B}"/>
  </bookViews>
  <sheets>
    <sheet name="VENDOR INFORMATION" sheetId="63" r:id="rId1"/>
    <sheet name="PRODUCT INFORMATION" sheetId="61" r:id="rId2"/>
    <sheet name="IMAGES" sheetId="43" state="hidden" r:id="rId3"/>
    <sheet name="INSTRUCTIONS  " sheetId="65" state="hidden" r:id="rId4"/>
    <sheet name="Fields names" sheetId="28" state="hidden" r:id="rId5"/>
    <sheet name="Attributes list" sheetId="12" state="hidden" r:id="rId6"/>
    <sheet name="spec lists" sheetId="13" state="hidden" r:id="rId7"/>
    <sheet name="drop down choices" sheetId="26" state="hidden" r:id="rId8"/>
    <sheet name="Language" sheetId="29" state="hidden" r:id="rId9"/>
    <sheet name="instructions" sheetId="24" state="hidden" r:id="rId10"/>
    <sheet name="QVC ROLE" sheetId="49" state="hidden" r:id="rId11"/>
    <sheet name="web" sheetId="62" state="hidden" r:id="rId12"/>
    <sheet name="Bleichen" sheetId="55" state="hidden" r:id="rId13"/>
    <sheet name="Trocknen" sheetId="56" state="hidden" r:id="rId14"/>
    <sheet name="Bügeln" sheetId="57" state="hidden" r:id="rId15"/>
    <sheet name="Reinigung" sheetId="58" state="hidden" r:id="rId16"/>
    <sheet name="Waschen" sheetId="59" state="hidden" r:id="rId17"/>
  </sheets>
  <definedNames>
    <definedName name="_xlnm._FilterDatabase" localSheetId="4" hidden="1">'Fields names'!$A$1:$D$273</definedName>
    <definedName name="_xlnm.Print_Area" localSheetId="2">IMAGES!$A$1:$AE$42</definedName>
    <definedName name="_xlnm.Print_Area" localSheetId="3">'INSTRUCTIONS  '!$B$1:$U$6</definedName>
    <definedName name="_xlnm.Print_Area" localSheetId="1">'PRODUCT INFORMATION'!$A$2:$AH$22</definedName>
    <definedName name="_xlnm.Print_Area" localSheetId="0">'VENDOR INFORMATION'!$B$1:$D$7</definedName>
    <definedName name="BatterySize" localSheetId="3">'drop down choices'!$AV$3:$AV$12</definedName>
    <definedName name="BatterySize" localSheetId="0">'drop down choices'!$AV$3:$AV$12</definedName>
    <definedName name="BatteryType" localSheetId="3">'drop down choices'!$Y$3:$Y$98</definedName>
    <definedName name="BatteryType" localSheetId="1">#REF!</definedName>
    <definedName name="BatteryType" localSheetId="0">'drop down choices'!$Y$3:$Y$98</definedName>
    <definedName name="Bleichen" localSheetId="11">OFFSET(#REF!,0,0,COUNTA(#REF!),1)</definedName>
    <definedName name="BleichenDaten" localSheetId="11">#REF!</definedName>
    <definedName name="Bügeln" localSheetId="11">OFFSET(#REF!,0,0,COUNTA(#REF!),1)</definedName>
    <definedName name="BügelnDaten" localSheetId="11">#REF!</definedName>
    <definedName name="categories">'PRODUCT INFORMATION'!#REF!</definedName>
    <definedName name="Cats">#REF!</definedName>
    <definedName name="FlammRating">'drop down choices'!$AT$3:$AT$8</definedName>
    <definedName name="HazardousClass">'drop down choices'!$BQ$3:$BQ$14</definedName>
    <definedName name="IMMAGINI">'PRODUCT INFORMATION'!$C$3</definedName>
    <definedName name="Language" localSheetId="3">Language!$D$3:$D$4</definedName>
    <definedName name="Language" localSheetId="0">Language!$D$3:$D$4</definedName>
    <definedName name="Market" localSheetId="3">Language!$B$2:$B$5</definedName>
    <definedName name="Market" localSheetId="0">Language!$B$2:$B$5</definedName>
    <definedName name="MasterCarton">'drop down choices'!$A$4:$A$501</definedName>
    <definedName name="MaterialConstruction">'drop down choices'!$BH$3:$BH$6</definedName>
    <definedName name="Materials" localSheetId="3">'drop down choices'!$BW$3:$BW$13</definedName>
    <definedName name="Materials" localSheetId="1">'drop down choices'!$BW$3:$BW$13</definedName>
    <definedName name="Materials" localSheetId="0">'drop down choices'!$BW$3:$BW$13</definedName>
    <definedName name="MHD" localSheetId="3">'drop down choices'!$AP$3:$AP$7</definedName>
    <definedName name="MHD" localSheetId="0">'drop down choices'!$AP$3:$AP$7</definedName>
    <definedName name="OuterPackaging" localSheetId="3">'drop down choices'!$BD$3:$BD$8</definedName>
    <definedName name="OuterPackaging" localSheetId="0">'drop down choices'!$BD$3:$BD$8</definedName>
    <definedName name="ReinigungDaten" localSheetId="11">#REF!</definedName>
    <definedName name="ReinigungDaten">Reinigung!$A$2:$A$5</definedName>
    <definedName name="ShoeMaterial" localSheetId="3">'drop down choices'!$CM$3:$CM$7</definedName>
    <definedName name="ShoeMaterial" localSheetId="0">'drop down choices'!$CM$3:$CM$7</definedName>
    <definedName name="_xlnm.Print_Titles" localSheetId="5">'Attributes list'!$2:$2</definedName>
    <definedName name="_xlnm.Print_Titles" localSheetId="2">IMAGES!$5:$5</definedName>
    <definedName name="_xlnm.Print_Titles" localSheetId="3">'INSTRUCTIONS  '!$1:$5</definedName>
    <definedName name="_xlnm.Print_Titles" localSheetId="1">'PRODUCT INFORMATION'!$C:$J,'PRODUCT INFORMATION'!$2:$2</definedName>
    <definedName name="_xlnm.Print_Titles" localSheetId="0">'VENDOR INFORMATION'!$1:$5</definedName>
    <definedName name="TrocknenDaten" localSheetId="11">#REF!</definedName>
    <definedName name="TrocknenDaten">Trocknen!$A$2:$A$5</definedName>
    <definedName name="VAT">'drop down choices'!$AZ$4:$AZ$10</definedName>
    <definedName name="Version" localSheetId="3">'drop down choices'!$CQ$3:$CQ$9</definedName>
    <definedName name="Version" localSheetId="0">'drop down choices'!$CQ$3:$CQ$9</definedName>
    <definedName name="Waschen" localSheetId="11">OFFSET(#REF!,0,0,COUNTA(#REF!),1)</definedName>
    <definedName name="Waschen">OFFSET(Waschen!$A$3,0,0,COUNTA(Waschen!$A:$A),1)</definedName>
    <definedName name="WaschenDaten" localSheetId="11">#REF!</definedName>
    <definedName name="WaschenDaten">Waschen!$A$2:$A$14</definedName>
    <definedName name="WaterHazardClass" localSheetId="11">#REF!</definedName>
    <definedName name="WaterHazardClass">'drop down choices'!$BU$3:$BU$7</definedName>
    <definedName name="WEEECat" localSheetId="3">'drop down choices'!$AE$3:$AE$17</definedName>
    <definedName name="WEEECat" localSheetId="1">'drop down choices'!$AE$3:$AE$17</definedName>
    <definedName name="WEEECat" localSheetId="0">'drop down choices'!$AE$3:$AE$17</definedName>
    <definedName name="WEEECat" localSheetId="11">#REF!</definedName>
    <definedName name="WEEECat">'drop down choices'!$AE$3:$AE$17</definedName>
    <definedName name="WEEEProd" localSheetId="3">'drop down choices'!$CB$3:$CB$86</definedName>
    <definedName name="WEEEProd" localSheetId="1">'drop down choices'!$CB$3:$CB$86</definedName>
    <definedName name="WEEEProd" localSheetId="0">'drop down choices'!$CB$3:$CB$86</definedName>
    <definedName name="WEEEProd" localSheetId="11">#REF!</definedName>
    <definedName name="WEEEProd">'drop down choices'!$CB$3:$CB$86</definedName>
    <definedName name="yes" localSheetId="11">#REF!</definedName>
    <definedName name="yes">'drop down choices'!$G$4</definedName>
    <definedName name="YesNoField" localSheetId="1">'drop down choices'!$G$3:$G$5</definedName>
    <definedName name="YesNoField" localSheetId="11">#REF!</definedName>
    <definedName name="YesNoField">'drop down choices'!$G$3:$G$5</definedName>
    <definedName name="YesNoOther" localSheetId="3">'drop down choices'!$G$3:$G$6</definedName>
    <definedName name="YesNoOther" localSheetId="1">'drop down choices'!$G$3:$G$6</definedName>
    <definedName name="YesNoOther" localSheetId="0">'drop down choices'!$G$3:$G$6</definedName>
    <definedName name="YesNoOther" localSheetId="11">#REF!</definedName>
    <definedName name="YesNoOther">'drop down choices'!$G$3:$G$6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V1" i="26" l="1"/>
  <c r="EV7" i="26" s="1"/>
  <c r="ER1" i="26"/>
  <c r="ER7" i="26" s="1"/>
  <c r="AG181" i="61"/>
  <c r="AG172" i="61"/>
  <c r="AD167" i="61"/>
  <c r="AC167" i="61"/>
  <c r="AD166" i="61"/>
  <c r="AC166" i="61"/>
  <c r="AD165" i="61"/>
  <c r="AC165" i="61"/>
  <c r="AD164" i="61"/>
  <c r="AC164" i="61"/>
  <c r="AI163" i="61"/>
  <c r="AD163" i="61"/>
  <c r="AC163" i="61"/>
  <c r="AG161" i="61"/>
  <c r="AG152" i="61"/>
  <c r="AD147" i="61"/>
  <c r="AC147" i="61"/>
  <c r="AD146" i="61"/>
  <c r="AC146" i="61"/>
  <c r="AD145" i="61"/>
  <c r="AC145" i="61"/>
  <c r="AD144" i="61"/>
  <c r="AC144" i="61"/>
  <c r="AI143" i="61"/>
  <c r="AD143" i="61"/>
  <c r="AC143" i="61"/>
  <c r="AG141" i="61"/>
  <c r="AG132" i="61"/>
  <c r="AD127" i="61"/>
  <c r="AC127" i="61"/>
  <c r="AD126" i="61"/>
  <c r="AC126" i="61"/>
  <c r="AD125" i="61"/>
  <c r="AC125" i="61"/>
  <c r="AD124" i="61"/>
  <c r="AC124" i="61"/>
  <c r="AI123" i="61"/>
  <c r="AD123" i="61"/>
  <c r="AC123" i="61"/>
  <c r="AG121" i="61"/>
  <c r="AG112" i="61"/>
  <c r="AD107" i="61"/>
  <c r="AC107" i="61"/>
  <c r="AD106" i="61"/>
  <c r="AC106" i="61"/>
  <c r="AD105" i="61"/>
  <c r="AC105" i="61"/>
  <c r="AD104" i="61"/>
  <c r="AC104" i="61"/>
  <c r="AI103" i="61"/>
  <c r="AD103" i="61"/>
  <c r="AC103" i="61"/>
  <c r="AG101" i="61"/>
  <c r="AG92" i="61"/>
  <c r="AD87" i="61"/>
  <c r="AC87" i="61"/>
  <c r="AD86" i="61"/>
  <c r="AC86" i="61"/>
  <c r="AD85" i="61"/>
  <c r="AC85" i="61"/>
  <c r="AD84" i="61"/>
  <c r="AC84" i="61"/>
  <c r="AI83" i="61"/>
  <c r="AD83" i="61"/>
  <c r="AC83" i="61"/>
  <c r="AG81" i="61"/>
  <c r="AG72" i="61"/>
  <c r="AD67" i="61"/>
  <c r="AC67" i="61"/>
  <c r="AD66" i="61"/>
  <c r="AC66" i="61"/>
  <c r="AD65" i="61"/>
  <c r="AC65" i="61"/>
  <c r="AD64" i="61"/>
  <c r="AC64" i="61"/>
  <c r="AI63" i="61"/>
  <c r="AD63" i="61"/>
  <c r="AC63" i="61"/>
  <c r="AG61" i="61"/>
  <c r="AG52" i="61"/>
  <c r="AD47" i="61"/>
  <c r="AC47" i="61"/>
  <c r="AD46" i="61"/>
  <c r="AC46" i="61"/>
  <c r="AD45" i="61"/>
  <c r="AC45" i="61"/>
  <c r="AD44" i="61"/>
  <c r="AC44" i="61"/>
  <c r="AI43" i="61"/>
  <c r="AD43" i="61"/>
  <c r="AC43" i="61"/>
  <c r="AG41" i="61"/>
  <c r="AG32" i="61"/>
  <c r="AD27" i="61"/>
  <c r="AC27" i="61"/>
  <c r="AD26" i="61"/>
  <c r="AC26" i="61"/>
  <c r="AD25" i="61"/>
  <c r="AC25" i="61"/>
  <c r="AD24" i="61"/>
  <c r="AC24" i="61"/>
  <c r="AI23" i="61"/>
  <c r="AD23" i="61"/>
  <c r="AC23" i="61"/>
  <c r="AD7" i="61"/>
  <c r="AC7" i="61"/>
  <c r="AD6" i="61"/>
  <c r="AC6" i="61"/>
  <c r="AD5" i="61"/>
  <c r="AC5" i="61"/>
  <c r="AD4" i="61"/>
  <c r="AC4" i="61"/>
  <c r="AD3" i="61"/>
  <c r="AC3" i="61"/>
  <c r="ER4" i="26" l="1"/>
  <c r="ER5" i="26"/>
  <c r="ER6" i="26"/>
  <c r="EV2" i="26"/>
  <c r="EV3" i="26"/>
  <c r="EV4" i="26"/>
  <c r="O13" i="61" s="1"/>
  <c r="EV5" i="26"/>
  <c r="EV6" i="26"/>
  <c r="ER2" i="26"/>
  <c r="ER3" i="26"/>
  <c r="AO23" i="26"/>
  <c r="AO22" i="26"/>
  <c r="AO21" i="26"/>
  <c r="AO20" i="26"/>
  <c r="AO19" i="26"/>
  <c r="AO18" i="26"/>
  <c r="AO17" i="26"/>
  <c r="AO16" i="26"/>
  <c r="AO15" i="26"/>
  <c r="AO14" i="26"/>
  <c r="AO13" i="26"/>
  <c r="AO12" i="26"/>
  <c r="AO11" i="26"/>
  <c r="AO10" i="26"/>
  <c r="AO9" i="26"/>
  <c r="AO8" i="26"/>
  <c r="AO7" i="26"/>
  <c r="AO6" i="26"/>
  <c r="AO5" i="26"/>
  <c r="AO4" i="26"/>
  <c r="AL1" i="26"/>
  <c r="AL16" i="26" s="1"/>
  <c r="AL20" i="26" l="1"/>
  <c r="AL23" i="26"/>
  <c r="AL15" i="26"/>
  <c r="AL3" i="26"/>
  <c r="AL22" i="26"/>
  <c r="AL14" i="26"/>
  <c r="AL12" i="26"/>
  <c r="AL8" i="26"/>
  <c r="AL4" i="26"/>
  <c r="AL21" i="26"/>
  <c r="AL13" i="26"/>
  <c r="AL5" i="26"/>
  <c r="AL6" i="26"/>
  <c r="AL19" i="26"/>
  <c r="AL11" i="26"/>
  <c r="AL7" i="26"/>
  <c r="AL18" i="26"/>
  <c r="AL10" i="26"/>
  <c r="AL17" i="26"/>
  <c r="AL9" i="26"/>
  <c r="CT1" i="12" l="1"/>
  <c r="CT7" i="12" s="1"/>
  <c r="EP1" i="12"/>
  <c r="EP7" i="12" s="1"/>
  <c r="EL1" i="12"/>
  <c r="EL10" i="12" s="1"/>
  <c r="EH1" i="12"/>
  <c r="EH8" i="12" s="1"/>
  <c r="ED1" i="12"/>
  <c r="DZ1" i="12"/>
  <c r="DZ10" i="12" s="1"/>
  <c r="DV1" i="12"/>
  <c r="DV7" i="12" s="1"/>
  <c r="DR1" i="12"/>
  <c r="DR11" i="12" s="1"/>
  <c r="DN1" i="12"/>
  <c r="DN16" i="12" s="1"/>
  <c r="DJ1" i="12"/>
  <c r="DJ10" i="12" s="1"/>
  <c r="DF1" i="12"/>
  <c r="DF16" i="12" s="1"/>
  <c r="DB1" i="12"/>
  <c r="DB8" i="12" s="1"/>
  <c r="CX1" i="12"/>
  <c r="CX11" i="12" s="1"/>
  <c r="CP1" i="12"/>
  <c r="CP20" i="12" s="1"/>
  <c r="CL1" i="12"/>
  <c r="CL2" i="12" s="1"/>
  <c r="A25" i="12" s="1"/>
  <c r="CH1" i="12"/>
  <c r="CH8" i="12" s="1"/>
  <c r="CD1" i="12"/>
  <c r="CD8" i="12" s="1"/>
  <c r="BZ1" i="12"/>
  <c r="BZ8" i="12" s="1"/>
  <c r="BV1" i="12"/>
  <c r="BV2" i="12" s="1"/>
  <c r="BR1" i="12"/>
  <c r="BR2" i="12" s="1"/>
  <c r="BN1" i="12"/>
  <c r="BN11" i="12" s="1"/>
  <c r="BJ1" i="12"/>
  <c r="BJ2" i="12" s="1"/>
  <c r="BF1" i="12"/>
  <c r="BF8" i="12" s="1"/>
  <c r="BB1" i="12"/>
  <c r="BB8" i="12" s="1"/>
  <c r="AX1" i="12"/>
  <c r="AX8" i="12" s="1"/>
  <c r="AT1" i="12"/>
  <c r="AT2" i="12" s="1"/>
  <c r="AP1" i="12"/>
  <c r="AP16" i="12" s="1"/>
  <c r="AL1" i="12"/>
  <c r="AL8" i="12" s="1"/>
  <c r="AH1" i="12"/>
  <c r="AH8" i="12" s="1"/>
  <c r="AD1" i="12"/>
  <c r="AD8" i="12" s="1"/>
  <c r="Z1" i="12"/>
  <c r="Z8" i="12" s="1"/>
  <c r="V1" i="12"/>
  <c r="V18" i="12" s="1"/>
  <c r="R1" i="12"/>
  <c r="R11" i="12" s="1"/>
  <c r="N1" i="12"/>
  <c r="N13" i="12" s="1"/>
  <c r="B1" i="12"/>
  <c r="B9" i="12" s="1"/>
  <c r="F1" i="12"/>
  <c r="F10" i="12" s="1"/>
  <c r="J1" i="12"/>
  <c r="J5" i="12" s="1"/>
  <c r="AX6" i="12" l="1"/>
  <c r="DJ8" i="12"/>
  <c r="DF18" i="12"/>
  <c r="DJ7" i="12"/>
  <c r="R6" i="12"/>
  <c r="B10" i="12"/>
  <c r="R10" i="12"/>
  <c r="BJ3" i="12"/>
  <c r="BN7" i="12"/>
  <c r="BZ2" i="12"/>
  <c r="A22" i="12" s="1"/>
  <c r="B8" i="12"/>
  <c r="B6" i="12"/>
  <c r="F5" i="12"/>
  <c r="B5" i="12"/>
  <c r="BN8" i="12"/>
  <c r="B2" i="12"/>
  <c r="B3" i="12"/>
  <c r="AD6" i="12"/>
  <c r="AX10" i="12"/>
  <c r="CP6" i="12"/>
  <c r="AD12" i="12"/>
  <c r="CP8" i="12"/>
  <c r="DJ18" i="12"/>
  <c r="Z3" i="12"/>
  <c r="BR3" i="12"/>
  <c r="DB13" i="12"/>
  <c r="DZ16" i="12"/>
  <c r="DZ14" i="12"/>
  <c r="Z7" i="12"/>
  <c r="CP3" i="12"/>
  <c r="DN8" i="12"/>
  <c r="Z10" i="12"/>
  <c r="DB7" i="12"/>
  <c r="V19" i="12"/>
  <c r="DZ8" i="12"/>
  <c r="B7" i="12"/>
  <c r="R14" i="12"/>
  <c r="AD4" i="12"/>
  <c r="BN4" i="12"/>
  <c r="CP19" i="12"/>
  <c r="DJ5" i="12"/>
  <c r="DV11" i="12"/>
  <c r="F9" i="12"/>
  <c r="Z11" i="12"/>
  <c r="CP11" i="12"/>
  <c r="DF8" i="12"/>
  <c r="DJ13" i="12"/>
  <c r="DV3" i="12"/>
  <c r="J9" i="12"/>
  <c r="F7" i="12"/>
  <c r="F6" i="12"/>
  <c r="B11" i="12"/>
  <c r="F11" i="12"/>
  <c r="V7" i="12"/>
  <c r="AP8" i="12"/>
  <c r="CP15" i="12"/>
  <c r="DF15" i="12"/>
  <c r="DJ15" i="12"/>
  <c r="DV8" i="12"/>
  <c r="F3" i="12"/>
  <c r="N14" i="12"/>
  <c r="AT6" i="12"/>
  <c r="BV3" i="12"/>
  <c r="CL4" i="12"/>
  <c r="DJ21" i="12"/>
  <c r="EL2" i="12"/>
  <c r="AJ1" i="62" s="1"/>
  <c r="F2" i="12"/>
  <c r="Z2" i="12"/>
  <c r="BN3" i="12"/>
  <c r="DJ2" i="12"/>
  <c r="A31" i="12" s="1"/>
  <c r="DZ2" i="12"/>
  <c r="A35" i="12" s="1"/>
  <c r="DR14" i="12"/>
  <c r="J8" i="12"/>
  <c r="J4" i="12"/>
  <c r="R16" i="12"/>
  <c r="V8" i="12"/>
  <c r="V20" i="12"/>
  <c r="AT7" i="12"/>
  <c r="CL7" i="12"/>
  <c r="DR2" i="12"/>
  <c r="A33" i="12" s="1"/>
  <c r="DR15" i="12"/>
  <c r="F8" i="12"/>
  <c r="F4" i="12"/>
  <c r="B4" i="12"/>
  <c r="R2" i="12"/>
  <c r="R18" i="12"/>
  <c r="V10" i="12"/>
  <c r="AT8" i="12"/>
  <c r="BB6" i="12"/>
  <c r="BJ7" i="12"/>
  <c r="BN6" i="12"/>
  <c r="BR7" i="12"/>
  <c r="BV7" i="12"/>
  <c r="CL8" i="12"/>
  <c r="CP12" i="12"/>
  <c r="CX3" i="12"/>
  <c r="Z2" i="62" s="1"/>
  <c r="CX16" i="12"/>
  <c r="DF2" i="12"/>
  <c r="A30" i="12" s="1"/>
  <c r="DJ16" i="12"/>
  <c r="DR3" i="12"/>
  <c r="DR16" i="12"/>
  <c r="DV15" i="12"/>
  <c r="DZ18" i="12"/>
  <c r="CX14" i="12"/>
  <c r="BJ6" i="12"/>
  <c r="BR6" i="12"/>
  <c r="BV6" i="12"/>
  <c r="CX2" i="12"/>
  <c r="A28" i="12" s="1"/>
  <c r="CX15" i="12"/>
  <c r="DF23" i="12"/>
  <c r="J7" i="12"/>
  <c r="J3" i="12"/>
  <c r="R3" i="12"/>
  <c r="R19" i="12"/>
  <c r="V11" i="12"/>
  <c r="AT10" i="12"/>
  <c r="BJ8" i="12"/>
  <c r="BR8" i="12"/>
  <c r="BV8" i="12"/>
  <c r="CP14" i="12"/>
  <c r="CX6" i="12"/>
  <c r="CX18" i="12"/>
  <c r="DF7" i="12"/>
  <c r="DR6" i="12"/>
  <c r="DR18" i="12"/>
  <c r="J13" i="12"/>
  <c r="V12" i="12"/>
  <c r="BJ10" i="12"/>
  <c r="BR11" i="12"/>
  <c r="BV10" i="12"/>
  <c r="CX7" i="12"/>
  <c r="DR7" i="12"/>
  <c r="DR19" i="12"/>
  <c r="BR10" i="12"/>
  <c r="J12" i="12"/>
  <c r="J6" i="12"/>
  <c r="J2" i="12"/>
  <c r="R8" i="12"/>
  <c r="V2" i="12"/>
  <c r="V15" i="12"/>
  <c r="Z6" i="12"/>
  <c r="AX2" i="12"/>
  <c r="BJ11" i="12"/>
  <c r="BR14" i="12"/>
  <c r="BV11" i="12"/>
  <c r="CP4" i="12"/>
  <c r="CP16" i="12"/>
  <c r="CX8" i="12"/>
  <c r="DB5" i="12"/>
  <c r="DF10" i="12"/>
  <c r="DR8" i="12"/>
  <c r="DZ6" i="12"/>
  <c r="DF24" i="12"/>
  <c r="J11" i="12"/>
  <c r="V3" i="12"/>
  <c r="V16" i="12"/>
  <c r="BJ14" i="12"/>
  <c r="BV14" i="12"/>
  <c r="CX10" i="12"/>
  <c r="DR10" i="12"/>
  <c r="J10" i="12"/>
  <c r="V4" i="12"/>
  <c r="CP7" i="12"/>
  <c r="CT13" i="12"/>
  <c r="CT12" i="12"/>
  <c r="CT11" i="12"/>
  <c r="CT10" i="12"/>
  <c r="CT9" i="12"/>
  <c r="CT8" i="12"/>
  <c r="CT15" i="12"/>
  <c r="CT6" i="12"/>
  <c r="CT14" i="12"/>
  <c r="EP8" i="12"/>
  <c r="EP9" i="12"/>
  <c r="EP2" i="12"/>
  <c r="EP10" i="12"/>
  <c r="EP3" i="12"/>
  <c r="EP4" i="12"/>
  <c r="EP5" i="12"/>
  <c r="EP6" i="12"/>
  <c r="EL8" i="12"/>
  <c r="EL9" i="12"/>
  <c r="EL3" i="12"/>
  <c r="EL11" i="12"/>
  <c r="EL4" i="12"/>
  <c r="EL12" i="12"/>
  <c r="EL5" i="12"/>
  <c r="EL13" i="12"/>
  <c r="EL6" i="12"/>
  <c r="EL14" i="12"/>
  <c r="EL7" i="12"/>
  <c r="EH9" i="12"/>
  <c r="EH2" i="12"/>
  <c r="EH10" i="12"/>
  <c r="EH3" i="12"/>
  <c r="EH11" i="12"/>
  <c r="EH5" i="12"/>
  <c r="EH6" i="12"/>
  <c r="EH4" i="12"/>
  <c r="EH7" i="12"/>
  <c r="ED2" i="12"/>
  <c r="ED3" i="12"/>
  <c r="AH2" i="62" s="1"/>
  <c r="ED4" i="12"/>
  <c r="ED5" i="12"/>
  <c r="ED6" i="12"/>
  <c r="ED7" i="12"/>
  <c r="DZ9" i="12"/>
  <c r="DZ17" i="12"/>
  <c r="DZ3" i="12"/>
  <c r="DZ11" i="12"/>
  <c r="DZ4" i="12"/>
  <c r="DZ12" i="12"/>
  <c r="DZ5" i="12"/>
  <c r="DZ13" i="12"/>
  <c r="DZ7" i="12"/>
  <c r="DZ15" i="12"/>
  <c r="DV9" i="12"/>
  <c r="DV2" i="12"/>
  <c r="A34" i="12" s="1"/>
  <c r="DV10" i="12"/>
  <c r="DV4" i="12"/>
  <c r="DV12" i="12"/>
  <c r="DV5" i="12"/>
  <c r="DV13" i="12"/>
  <c r="DV6" i="12"/>
  <c r="DV14" i="12"/>
  <c r="DR9" i="12"/>
  <c r="DR17" i="12"/>
  <c r="DR4" i="12"/>
  <c r="DR12" i="12"/>
  <c r="DR20" i="12"/>
  <c r="DR5" i="12"/>
  <c r="DR13" i="12"/>
  <c r="DN9" i="12"/>
  <c r="DN17" i="12"/>
  <c r="DN2" i="12"/>
  <c r="A32" i="12" s="1"/>
  <c r="DN10" i="12"/>
  <c r="DN18" i="12"/>
  <c r="DN3" i="12"/>
  <c r="DN11" i="12"/>
  <c r="DN4" i="12"/>
  <c r="DN12" i="12"/>
  <c r="DN5" i="12"/>
  <c r="DN13" i="12"/>
  <c r="DN6" i="12"/>
  <c r="DN14" i="12"/>
  <c r="DN7" i="12"/>
  <c r="DN15" i="12"/>
  <c r="DJ9" i="12"/>
  <c r="DJ17" i="12"/>
  <c r="DJ3" i="12"/>
  <c r="DJ11" i="12"/>
  <c r="DJ19" i="12"/>
  <c r="DJ4" i="12"/>
  <c r="DJ12" i="12"/>
  <c r="DJ20" i="12"/>
  <c r="DJ6" i="12"/>
  <c r="DJ14" i="12"/>
  <c r="DF9" i="12"/>
  <c r="DF17" i="12"/>
  <c r="DF3" i="12"/>
  <c r="DF11" i="12"/>
  <c r="DF19" i="12"/>
  <c r="DF4" i="12"/>
  <c r="DF12" i="12"/>
  <c r="DF20" i="12"/>
  <c r="DF5" i="12"/>
  <c r="DF13" i="12"/>
  <c r="DF21" i="12"/>
  <c r="DF6" i="12"/>
  <c r="DF14" i="12"/>
  <c r="DF22" i="12"/>
  <c r="DB9" i="12"/>
  <c r="DB2" i="12"/>
  <c r="A29" i="12" s="1"/>
  <c r="DB10" i="12"/>
  <c r="DB3" i="12"/>
  <c r="DB11" i="12"/>
  <c r="DB4" i="12"/>
  <c r="DB12" i="12"/>
  <c r="DB6" i="12"/>
  <c r="DB14" i="12"/>
  <c r="CX9" i="12"/>
  <c r="CX17" i="12"/>
  <c r="CX4" i="12"/>
  <c r="CX12" i="12"/>
  <c r="CX5" i="12"/>
  <c r="CX13" i="12"/>
  <c r="CT2" i="12"/>
  <c r="A27" i="12" s="1"/>
  <c r="CT3" i="12"/>
  <c r="Y2" i="62" s="1"/>
  <c r="CT4" i="12"/>
  <c r="CT5" i="12"/>
  <c r="CP9" i="12"/>
  <c r="CP17" i="12"/>
  <c r="CP2" i="12"/>
  <c r="A26" i="12" s="1"/>
  <c r="CP10" i="12"/>
  <c r="CP18" i="12"/>
  <c r="CP5" i="12"/>
  <c r="CP13" i="12"/>
  <c r="CL3" i="12"/>
  <c r="CL5" i="12"/>
  <c r="CL6" i="12"/>
  <c r="CH9" i="12"/>
  <c r="CH2" i="12"/>
  <c r="A24" i="12" s="1"/>
  <c r="CH10" i="12"/>
  <c r="CH3" i="12"/>
  <c r="V2" i="62" s="1"/>
  <c r="CH11" i="12"/>
  <c r="CH4" i="12"/>
  <c r="CH12" i="12"/>
  <c r="CH5" i="12"/>
  <c r="CH13" i="12"/>
  <c r="CH6" i="12"/>
  <c r="CH7" i="12"/>
  <c r="CD9" i="12"/>
  <c r="CD2" i="12"/>
  <c r="A23" i="12" s="1"/>
  <c r="CD10" i="12"/>
  <c r="CD3" i="12"/>
  <c r="CD11" i="12"/>
  <c r="CD5" i="12"/>
  <c r="CD13" i="12"/>
  <c r="CD4" i="12"/>
  <c r="CD6" i="12"/>
  <c r="CD14" i="12"/>
  <c r="CD12" i="12"/>
  <c r="CD7" i="12"/>
  <c r="BZ9" i="12"/>
  <c r="BZ3" i="12"/>
  <c r="BZ4" i="12"/>
  <c r="BZ5" i="12"/>
  <c r="BZ6" i="12"/>
  <c r="BZ7" i="12"/>
  <c r="BV9" i="12"/>
  <c r="BV4" i="12"/>
  <c r="BV12" i="12"/>
  <c r="BV5" i="12"/>
  <c r="BV13" i="12"/>
  <c r="BR9" i="12"/>
  <c r="BR4" i="12"/>
  <c r="BR12" i="12"/>
  <c r="BR5" i="12"/>
  <c r="BR13" i="12"/>
  <c r="BN9" i="12"/>
  <c r="BN2" i="12"/>
  <c r="BN10" i="12"/>
  <c r="BN5" i="12"/>
  <c r="BJ9" i="12"/>
  <c r="BJ4" i="12"/>
  <c r="BJ12" i="12"/>
  <c r="BJ5" i="12"/>
  <c r="BJ13" i="12"/>
  <c r="BF9" i="12"/>
  <c r="BF2" i="12"/>
  <c r="BF10" i="12"/>
  <c r="BF3" i="12"/>
  <c r="BF11" i="12"/>
  <c r="BF4" i="12"/>
  <c r="BF12" i="12"/>
  <c r="BF5" i="12"/>
  <c r="BF6" i="12"/>
  <c r="BF7" i="12"/>
  <c r="BB9" i="12"/>
  <c r="BB2" i="12"/>
  <c r="BB10" i="12"/>
  <c r="BB3" i="12"/>
  <c r="BB11" i="12"/>
  <c r="BB4" i="12"/>
  <c r="BB12" i="12"/>
  <c r="BB5" i="12"/>
  <c r="BB7" i="12"/>
  <c r="AX9" i="12"/>
  <c r="AX3" i="12"/>
  <c r="AX11" i="12"/>
  <c r="AX4" i="12"/>
  <c r="AX12" i="12"/>
  <c r="AX5" i="12"/>
  <c r="AX7" i="12"/>
  <c r="AT9" i="12"/>
  <c r="AT3" i="12"/>
  <c r="AT11" i="12"/>
  <c r="AT4" i="12"/>
  <c r="AT12" i="12"/>
  <c r="AT5" i="12"/>
  <c r="AT13" i="12"/>
  <c r="AP9" i="12"/>
  <c r="AP2" i="12"/>
  <c r="AP10" i="12"/>
  <c r="AP3" i="12"/>
  <c r="AP11" i="12"/>
  <c r="AP4" i="12"/>
  <c r="AP12" i="12"/>
  <c r="AP5" i="12"/>
  <c r="AP13" i="12"/>
  <c r="AP6" i="12"/>
  <c r="AP14" i="12"/>
  <c r="AP7" i="12"/>
  <c r="AP15" i="12"/>
  <c r="AL9" i="12"/>
  <c r="AL2" i="12"/>
  <c r="AL10" i="12"/>
  <c r="AL3" i="12"/>
  <c r="AL11" i="12"/>
  <c r="AL4" i="12"/>
  <c r="AL5" i="12"/>
  <c r="AL6" i="12"/>
  <c r="AL7" i="12"/>
  <c r="AH9" i="12"/>
  <c r="AH2" i="12"/>
  <c r="AH10" i="12"/>
  <c r="AH3" i="12"/>
  <c r="AH11" i="12"/>
  <c r="AH4" i="12"/>
  <c r="AH5" i="12"/>
  <c r="AH6" i="12"/>
  <c r="AH7" i="12"/>
  <c r="AD9" i="12"/>
  <c r="AD2" i="12"/>
  <c r="AD10" i="12"/>
  <c r="AD3" i="12"/>
  <c r="AD11" i="12"/>
  <c r="AD5" i="12"/>
  <c r="AD13" i="12"/>
  <c r="AD7" i="12"/>
  <c r="Z9" i="12"/>
  <c r="Z4" i="12"/>
  <c r="Z12" i="12"/>
  <c r="Z5" i="12"/>
  <c r="V9" i="12"/>
  <c r="V17" i="12"/>
  <c r="V5" i="12"/>
  <c r="V13" i="12"/>
  <c r="V21" i="12"/>
  <c r="V6" i="12"/>
  <c r="V14" i="12"/>
  <c r="R9" i="12"/>
  <c r="R17" i="12"/>
  <c r="R4" i="12"/>
  <c r="R12" i="12"/>
  <c r="R5" i="12"/>
  <c r="R13" i="12"/>
  <c r="R7" i="12"/>
  <c r="R15" i="12"/>
  <c r="N6" i="12"/>
  <c r="N7" i="12"/>
  <c r="N8" i="12"/>
  <c r="N9" i="12"/>
  <c r="N2" i="12"/>
  <c r="D1" i="62" s="1"/>
  <c r="N10" i="12"/>
  <c r="N3" i="12"/>
  <c r="N11" i="12"/>
  <c r="N4" i="12"/>
  <c r="N12" i="12"/>
  <c r="N5" i="12"/>
  <c r="S2" i="62" l="1"/>
  <c r="AD2" i="62"/>
  <c r="X2" i="62"/>
  <c r="T2" i="62"/>
  <c r="AJ2" i="62"/>
  <c r="AB2" i="62"/>
  <c r="AE2" i="62"/>
  <c r="U2" i="62"/>
  <c r="AA2" i="62"/>
  <c r="AI2" i="62"/>
  <c r="AF2" i="62"/>
  <c r="W2" i="62"/>
  <c r="AC2" i="62"/>
  <c r="AG2" i="62"/>
  <c r="AK2" i="62"/>
  <c r="R2" i="62"/>
  <c r="A2" i="62"/>
  <c r="B2" i="62"/>
  <c r="P2" i="62"/>
  <c r="Q2" i="62"/>
  <c r="A38" i="12"/>
  <c r="G2" i="62"/>
  <c r="F2" i="62"/>
  <c r="N2" i="62"/>
  <c r="AH1" i="62"/>
  <c r="A36" i="12"/>
  <c r="E2" i="62"/>
  <c r="L2" i="62"/>
  <c r="O2" i="62"/>
  <c r="C2" i="62"/>
  <c r="AK1" i="62"/>
  <c r="A39" i="12"/>
  <c r="K2" i="62"/>
  <c r="AI1" i="62"/>
  <c r="A37" i="12"/>
  <c r="I2" i="62"/>
  <c r="D2" i="62"/>
  <c r="J2" i="62"/>
  <c r="M2" i="62"/>
  <c r="AG1" i="62" l="1"/>
  <c r="AF1" i="62"/>
  <c r="AE1" i="62"/>
  <c r="AD1" i="62"/>
  <c r="AC1" i="62"/>
  <c r="AB1" i="62"/>
  <c r="AA1" i="62"/>
  <c r="Z1" i="62"/>
  <c r="Y1" i="62"/>
  <c r="X1" i="62"/>
  <c r="W1" i="62"/>
  <c r="V1" i="62"/>
  <c r="U1" i="62"/>
  <c r="T1" i="62"/>
  <c r="C1" i="49" l="1"/>
  <c r="CV1" i="26"/>
  <c r="EL1" i="26" l="1"/>
  <c r="EH1" i="26" l="1"/>
  <c r="EH5" i="26" s="1"/>
  <c r="ED1" i="26"/>
  <c r="ED5" i="26" s="1"/>
  <c r="CU1" i="26"/>
  <c r="CU6" i="26" l="1"/>
  <c r="CU3" i="26"/>
  <c r="CU5" i="26"/>
  <c r="CU4" i="26"/>
  <c r="CU7" i="26"/>
  <c r="EH2" i="26"/>
  <c r="ED2" i="26"/>
  <c r="ED3" i="26"/>
  <c r="EH3" i="26"/>
  <c r="ED4" i="26"/>
  <c r="EH4" i="26"/>
  <c r="A1" i="59" l="1"/>
  <c r="A5" i="59" s="1"/>
  <c r="A1" i="58"/>
  <c r="A3" i="58" s="1"/>
  <c r="A1" i="57"/>
  <c r="A6" i="57" s="1"/>
  <c r="A1" i="56"/>
  <c r="A3" i="56" s="1"/>
  <c r="A1" i="55"/>
  <c r="A3" i="55" s="1"/>
  <c r="A6" i="59" l="1"/>
  <c r="A8" i="59"/>
  <c r="A13" i="59"/>
  <c r="A14" i="59"/>
  <c r="A12" i="59"/>
  <c r="A4" i="59"/>
  <c r="A2" i="58"/>
  <c r="A4" i="56"/>
  <c r="A5" i="56"/>
  <c r="A7" i="59"/>
  <c r="A4" i="57"/>
  <c r="A2" i="55"/>
  <c r="A4" i="55"/>
  <c r="A2" i="57"/>
  <c r="A4" i="58"/>
  <c r="A5" i="55"/>
  <c r="A3" i="57"/>
  <c r="A5" i="58"/>
  <c r="A9" i="59"/>
  <c r="A2" i="56"/>
  <c r="A5" i="57"/>
  <c r="A2" i="59"/>
  <c r="A10" i="59"/>
  <c r="A3" i="59"/>
  <c r="A11" i="59"/>
  <c r="DX1" i="26" l="1"/>
  <c r="C1" i="26" l="1"/>
  <c r="C3" i="26" l="1"/>
  <c r="C9" i="26"/>
  <c r="C10" i="26"/>
  <c r="C11" i="26"/>
  <c r="C12" i="26"/>
  <c r="C8" i="26"/>
  <c r="C4" i="26"/>
  <c r="C6" i="26"/>
  <c r="AI3" i="61" s="1"/>
  <c r="C7" i="26"/>
  <c r="C5" i="26"/>
  <c r="C2" i="26"/>
  <c r="DR1" i="26" l="1"/>
  <c r="CI1" i="26" l="1"/>
  <c r="CI8" i="26" l="1"/>
  <c r="CI6" i="26"/>
  <c r="CI3" i="26"/>
  <c r="CI7" i="26"/>
  <c r="CI4" i="26"/>
  <c r="CI5" i="26"/>
  <c r="CI2" i="26"/>
  <c r="DL1" i="26"/>
  <c r="DF1" i="26" l="1"/>
  <c r="CZ1" i="26"/>
  <c r="A1" i="24" l="1"/>
  <c r="B1" i="49" l="1"/>
  <c r="B3" i="49" l="1"/>
  <c r="B5" i="49"/>
  <c r="B4" i="49"/>
  <c r="B2" i="49"/>
  <c r="A2" i="49" l="1"/>
  <c r="A5" i="49"/>
  <c r="CU2" i="26"/>
  <c r="A3" i="49"/>
  <c r="A4" i="49"/>
  <c r="A2" i="28" l="1"/>
  <c r="A113" i="28" s="1"/>
  <c r="CB1" i="26"/>
  <c r="Y1" i="26"/>
  <c r="AP1" i="26"/>
  <c r="AE1" i="26"/>
  <c r="BQ1" i="26"/>
  <c r="M1" i="26"/>
  <c r="M3" i="26" s="1"/>
  <c r="Q1" i="26"/>
  <c r="Q4" i="26" s="1"/>
  <c r="U1" i="26"/>
  <c r="U2" i="26" s="1"/>
  <c r="CM1" i="26"/>
  <c r="A1" i="28"/>
  <c r="CQ1" i="26"/>
  <c r="AZ1" i="26"/>
  <c r="D1" i="29"/>
  <c r="C2" i="29"/>
  <c r="G1" i="26"/>
  <c r="A1" i="26"/>
  <c r="BW1" i="26"/>
  <c r="BL1" i="26"/>
  <c r="BH1" i="26"/>
  <c r="BD1" i="26"/>
  <c r="AU1" i="26"/>
  <c r="A2" i="24"/>
  <c r="B1" i="13"/>
  <c r="A204" i="28" l="1"/>
  <c r="A203" i="28"/>
  <c r="A202" i="28"/>
  <c r="A205" i="28"/>
  <c r="A218" i="28"/>
  <c r="A26" i="28"/>
  <c r="A1" i="61" s="1"/>
  <c r="A186" i="28"/>
  <c r="A155" i="28"/>
  <c r="A156" i="28"/>
  <c r="A47" i="28"/>
  <c r="A281" i="28"/>
  <c r="C1" i="62"/>
  <c r="A5" i="12"/>
  <c r="B1" i="62"/>
  <c r="A4" i="12"/>
  <c r="A207" i="28"/>
  <c r="A15" i="28"/>
  <c r="A280" i="28"/>
  <c r="A24" i="28"/>
  <c r="A103" i="24"/>
  <c r="A7" i="24"/>
  <c r="EL2" i="26"/>
  <c r="EL3" i="26"/>
  <c r="EL4" i="26"/>
  <c r="A104" i="24"/>
  <c r="A102" i="24"/>
  <c r="A92" i="24"/>
  <c r="A64" i="24"/>
  <c r="A100" i="24"/>
  <c r="AF8" i="43" s="1"/>
  <c r="A101" i="24"/>
  <c r="AF12" i="43" s="1"/>
  <c r="A15" i="12"/>
  <c r="A278" i="28"/>
  <c r="A279" i="28"/>
  <c r="AF17" i="43" s="1"/>
  <c r="A277" i="28"/>
  <c r="AF15" i="43" s="1"/>
  <c r="A276" i="28"/>
  <c r="AF14" i="43" s="1"/>
  <c r="A275" i="28"/>
  <c r="AF13" i="43" s="1"/>
  <c r="A274" i="28"/>
  <c r="AP2" i="26"/>
  <c r="AP5" i="26"/>
  <c r="AP8" i="26"/>
  <c r="AP7" i="26"/>
  <c r="AP3" i="26"/>
  <c r="AP6" i="26"/>
  <c r="AP4" i="26"/>
  <c r="AU2" i="26"/>
  <c r="AU10" i="26"/>
  <c r="AU8" i="26"/>
  <c r="AU5" i="26"/>
  <c r="AU9" i="26"/>
  <c r="AU6" i="26"/>
  <c r="AU3" i="26"/>
  <c r="AU7" i="26"/>
  <c r="AU12" i="26"/>
  <c r="AU4" i="26"/>
  <c r="AU11" i="26"/>
  <c r="G3" i="26"/>
  <c r="G7" i="26"/>
  <c r="BD8" i="26"/>
  <c r="BD4" i="26"/>
  <c r="BD3" i="26"/>
  <c r="BD7" i="26"/>
  <c r="BD6" i="26"/>
  <c r="BD5" i="26"/>
  <c r="CQ2" i="26"/>
  <c r="CQ5" i="26"/>
  <c r="CQ6" i="26"/>
  <c r="CQ7" i="26"/>
  <c r="CQ4" i="26"/>
  <c r="CQ3" i="26"/>
  <c r="BH7" i="26"/>
  <c r="BH4" i="26"/>
  <c r="BH5" i="26"/>
  <c r="BH2" i="26"/>
  <c r="BH6" i="26"/>
  <c r="BH3" i="26"/>
  <c r="BL3" i="26"/>
  <c r="BL7" i="26"/>
  <c r="BL6" i="26"/>
  <c r="BL4" i="26"/>
  <c r="BL2" i="26"/>
  <c r="BL9" i="26"/>
  <c r="BL5" i="26"/>
  <c r="BL8" i="26"/>
  <c r="BW11" i="26"/>
  <c r="BW3" i="26"/>
  <c r="BW7" i="26"/>
  <c r="BW6" i="26"/>
  <c r="BW12" i="26"/>
  <c r="BW10" i="26"/>
  <c r="BW2" i="26"/>
  <c r="BW9" i="26"/>
  <c r="BW4" i="26"/>
  <c r="BW8" i="26"/>
  <c r="BW5" i="26"/>
  <c r="CM7" i="26"/>
  <c r="CM5" i="26"/>
  <c r="CM4" i="26"/>
  <c r="CM8" i="26"/>
  <c r="CM2" i="26"/>
  <c r="CM6" i="26"/>
  <c r="CM3" i="26"/>
  <c r="BQ3" i="26"/>
  <c r="BQ2" i="26"/>
  <c r="DX4" i="26"/>
  <c r="DX2" i="26"/>
  <c r="DX3" i="26"/>
  <c r="D4" i="29"/>
  <c r="D3" i="29"/>
  <c r="AZ3" i="26"/>
  <c r="AZ6" i="26"/>
  <c r="AZ2" i="26"/>
  <c r="AZ7" i="26"/>
  <c r="AZ4" i="26"/>
  <c r="AZ5" i="26"/>
  <c r="AZ8" i="26"/>
  <c r="AE16" i="26"/>
  <c r="AE8" i="26"/>
  <c r="AE15" i="26"/>
  <c r="AE7" i="26"/>
  <c r="AE14" i="26"/>
  <c r="AE6" i="26"/>
  <c r="AE13" i="26"/>
  <c r="AE5" i="26"/>
  <c r="AE11" i="26"/>
  <c r="AE3" i="26"/>
  <c r="AE2" i="26"/>
  <c r="AE10" i="26"/>
  <c r="AE17" i="26"/>
  <c r="AE9" i="26"/>
  <c r="AE12" i="26"/>
  <c r="AE4" i="26"/>
  <c r="Y84" i="26"/>
  <c r="Y76" i="26"/>
  <c r="Y68" i="26"/>
  <c r="Y60" i="26"/>
  <c r="Y52" i="26"/>
  <c r="Y44" i="26"/>
  <c r="Y36" i="26"/>
  <c r="Y28" i="26"/>
  <c r="Y20" i="26"/>
  <c r="Y12" i="26"/>
  <c r="Y4" i="26"/>
  <c r="Y83" i="26"/>
  <c r="Y75" i="26"/>
  <c r="Y67" i="26"/>
  <c r="Y59" i="26"/>
  <c r="Y51" i="26"/>
  <c r="Y43" i="26"/>
  <c r="Y35" i="26"/>
  <c r="Y27" i="26"/>
  <c r="Y19" i="26"/>
  <c r="Y11" i="26"/>
  <c r="Y82" i="26"/>
  <c r="Y74" i="26"/>
  <c r="Y66" i="26"/>
  <c r="Y58" i="26"/>
  <c r="Y50" i="26"/>
  <c r="Y42" i="26"/>
  <c r="Y34" i="26"/>
  <c r="Y26" i="26"/>
  <c r="Y18" i="26"/>
  <c r="Y10" i="26"/>
  <c r="Y81" i="26"/>
  <c r="Y73" i="26"/>
  <c r="Y65" i="26"/>
  <c r="Y57" i="26"/>
  <c r="Y49" i="26"/>
  <c r="Y33" i="26"/>
  <c r="Y17" i="26"/>
  <c r="Y2" i="26"/>
  <c r="Y79" i="26"/>
  <c r="Y71" i="26"/>
  <c r="Y63" i="26"/>
  <c r="Y55" i="26"/>
  <c r="Y47" i="26"/>
  <c r="Y39" i="26"/>
  <c r="Y31" i="26"/>
  <c r="Y23" i="26"/>
  <c r="Y15" i="26"/>
  <c r="Y7" i="26"/>
  <c r="Y3" i="26"/>
  <c r="Y78" i="26"/>
  <c r="Y70" i="26"/>
  <c r="Y62" i="26"/>
  <c r="Y54" i="26"/>
  <c r="Y46" i="26"/>
  <c r="Y38" i="26"/>
  <c r="Y30" i="26"/>
  <c r="Y22" i="26"/>
  <c r="Y14" i="26"/>
  <c r="Y6" i="26"/>
  <c r="Y85" i="26"/>
  <c r="Y77" i="26"/>
  <c r="Y69" i="26"/>
  <c r="Y61" i="26"/>
  <c r="Y53" i="26"/>
  <c r="Y45" i="26"/>
  <c r="Y37" i="26"/>
  <c r="Y29" i="26"/>
  <c r="Y21" i="26"/>
  <c r="Y13" i="26"/>
  <c r="Y5" i="26"/>
  <c r="Y41" i="26"/>
  <c r="Y25" i="26"/>
  <c r="Y9" i="26"/>
  <c r="Y48" i="26"/>
  <c r="Y40" i="26"/>
  <c r="Y32" i="26"/>
  <c r="Y24" i="26"/>
  <c r="Y80" i="26"/>
  <c r="Y16" i="26"/>
  <c r="Y56" i="26"/>
  <c r="Y72" i="26"/>
  <c r="Y8" i="26"/>
  <c r="Y64" i="26"/>
  <c r="DR2" i="26"/>
  <c r="DR3" i="26"/>
  <c r="AG12" i="61" s="1"/>
  <c r="DR4" i="26"/>
  <c r="AG21" i="61" s="1"/>
  <c r="DL2" i="26"/>
  <c r="DL4" i="26"/>
  <c r="DL5" i="26"/>
  <c r="DL3" i="26"/>
  <c r="B8" i="63" s="1"/>
  <c r="DF3" i="26"/>
  <c r="CZ4" i="26"/>
  <c r="DF2" i="26"/>
  <c r="CZ2" i="26"/>
  <c r="CZ3" i="26"/>
  <c r="CB79" i="26"/>
  <c r="CB71" i="26"/>
  <c r="CB63" i="26"/>
  <c r="CB55" i="26"/>
  <c r="CB47" i="26"/>
  <c r="CB39" i="26"/>
  <c r="CB31" i="26"/>
  <c r="CB23" i="26"/>
  <c r="CB15" i="26"/>
  <c r="CB7" i="26"/>
  <c r="CB86" i="26"/>
  <c r="CB78" i="26"/>
  <c r="CB70" i="26"/>
  <c r="CB62" i="26"/>
  <c r="CB54" i="26"/>
  <c r="CB46" i="26"/>
  <c r="CB38" i="26"/>
  <c r="CB30" i="26"/>
  <c r="CB22" i="26"/>
  <c r="CB14" i="26"/>
  <c r="CB6" i="26"/>
  <c r="CB85" i="26"/>
  <c r="CB77" i="26"/>
  <c r="CB69" i="26"/>
  <c r="CB61" i="26"/>
  <c r="CB53" i="26"/>
  <c r="CB37" i="26"/>
  <c r="CB29" i="26"/>
  <c r="CB21" i="26"/>
  <c r="CB13" i="26"/>
  <c r="CB5" i="26"/>
  <c r="CB84" i="26"/>
  <c r="CB45" i="26"/>
  <c r="CB82" i="26"/>
  <c r="CB74" i="26"/>
  <c r="CB66" i="26"/>
  <c r="CB58" i="26"/>
  <c r="CB50" i="26"/>
  <c r="CB42" i="26"/>
  <c r="CB34" i="26"/>
  <c r="CB26" i="26"/>
  <c r="CB18" i="26"/>
  <c r="CB10" i="26"/>
  <c r="CB81" i="26"/>
  <c r="CB73" i="26"/>
  <c r="CB65" i="26"/>
  <c r="CB57" i="26"/>
  <c r="CB49" i="26"/>
  <c r="CB41" i="26"/>
  <c r="CB33" i="26"/>
  <c r="CB25" i="26"/>
  <c r="CB17" i="26"/>
  <c r="CB9" i="26"/>
  <c r="CB80" i="26"/>
  <c r="CB72" i="26"/>
  <c r="CB64" i="26"/>
  <c r="CB56" i="26"/>
  <c r="CB48" i="26"/>
  <c r="CB40" i="26"/>
  <c r="CB32" i="26"/>
  <c r="CB24" i="26"/>
  <c r="CB16" i="26"/>
  <c r="CB8" i="26"/>
  <c r="CB76" i="26"/>
  <c r="CB68" i="26"/>
  <c r="CB36" i="26"/>
  <c r="CB4" i="26"/>
  <c r="CB67" i="26"/>
  <c r="CB2" i="26"/>
  <c r="CB60" i="26"/>
  <c r="CB28" i="26"/>
  <c r="CB59" i="26"/>
  <c r="CB52" i="26"/>
  <c r="CB20" i="26"/>
  <c r="CB12" i="26"/>
  <c r="CB43" i="26"/>
  <c r="CB3" i="26"/>
  <c r="CB35" i="26"/>
  <c r="CB27" i="26"/>
  <c r="CB11" i="26"/>
  <c r="CB51" i="26"/>
  <c r="CB19" i="26"/>
  <c r="CB83" i="26"/>
  <c r="CB44" i="26"/>
  <c r="CB75" i="26"/>
  <c r="BQ14" i="26"/>
  <c r="BQ6" i="26"/>
  <c r="BQ9" i="26"/>
  <c r="BQ13" i="26"/>
  <c r="BQ5" i="26"/>
  <c r="BQ12" i="26"/>
  <c r="BQ4" i="26"/>
  <c r="BQ8" i="26"/>
  <c r="BQ11" i="26"/>
  <c r="BQ10" i="26"/>
  <c r="BQ7" i="26"/>
  <c r="A4" i="24"/>
  <c r="A65" i="24"/>
  <c r="A99" i="24"/>
  <c r="A98" i="24"/>
  <c r="A45" i="24"/>
  <c r="A36" i="24"/>
  <c r="A97" i="24"/>
  <c r="A17" i="24"/>
  <c r="A10" i="24"/>
  <c r="BD2" i="26"/>
  <c r="U6" i="26"/>
  <c r="G4" i="26"/>
  <c r="M2" i="26"/>
  <c r="M7" i="26"/>
  <c r="M6" i="26"/>
  <c r="M4" i="26"/>
  <c r="U5" i="26"/>
  <c r="G5" i="26"/>
  <c r="G2" i="26"/>
  <c r="G6" i="26"/>
  <c r="Q2" i="26"/>
  <c r="M5" i="26"/>
  <c r="Q5" i="26"/>
  <c r="Q3" i="26"/>
  <c r="Q6" i="26"/>
  <c r="U3" i="26"/>
  <c r="U4" i="26"/>
  <c r="A95" i="24"/>
  <c r="A80" i="24"/>
  <c r="A96" i="24"/>
  <c r="A30" i="24"/>
  <c r="A87" i="24"/>
  <c r="B16" i="65" s="1"/>
  <c r="A22" i="24"/>
  <c r="A76" i="24"/>
  <c r="A15" i="24"/>
  <c r="A69" i="24"/>
  <c r="A5" i="24"/>
  <c r="A59" i="24"/>
  <c r="A51" i="24"/>
  <c r="A42" i="24"/>
  <c r="A6" i="24"/>
  <c r="A16" i="24"/>
  <c r="A23" i="24"/>
  <c r="A31" i="24"/>
  <c r="A43" i="24"/>
  <c r="A52" i="24"/>
  <c r="A60" i="24"/>
  <c r="A70" i="24"/>
  <c r="A77" i="24"/>
  <c r="A88" i="24"/>
  <c r="A8" i="24"/>
  <c r="A24" i="24"/>
  <c r="A32" i="24"/>
  <c r="A44" i="24"/>
  <c r="A53" i="24"/>
  <c r="A71" i="24"/>
  <c r="A78" i="24"/>
  <c r="A89" i="24"/>
  <c r="A9" i="24"/>
  <c r="A26" i="24"/>
  <c r="A33" i="24"/>
  <c r="A37" i="24"/>
  <c r="A46" i="24"/>
  <c r="A54" i="24"/>
  <c r="A61" i="24"/>
  <c r="A72" i="24"/>
  <c r="A81" i="24"/>
  <c r="A90" i="24"/>
  <c r="A11" i="24"/>
  <c r="A18" i="24"/>
  <c r="A27" i="24"/>
  <c r="A34" i="24"/>
  <c r="A38" i="24"/>
  <c r="A47" i="24"/>
  <c r="A55" i="24"/>
  <c r="A62" i="24"/>
  <c r="A82" i="24"/>
  <c r="A91" i="24"/>
  <c r="A12" i="24"/>
  <c r="A19" i="24"/>
  <c r="A28" i="24"/>
  <c r="A35" i="24"/>
  <c r="A39" i="24"/>
  <c r="A48" i="24"/>
  <c r="A56" i="24"/>
  <c r="A63" i="24"/>
  <c r="A73" i="24"/>
  <c r="A83" i="24"/>
  <c r="A93" i="24"/>
  <c r="A13" i="24"/>
  <c r="A20" i="24"/>
  <c r="A40" i="24"/>
  <c r="A49" i="24"/>
  <c r="A57" i="24"/>
  <c r="A67" i="24"/>
  <c r="A74" i="24"/>
  <c r="A84" i="24"/>
  <c r="A94" i="24"/>
  <c r="A14" i="24"/>
  <c r="A21" i="24"/>
  <c r="A29" i="24"/>
  <c r="A41" i="24"/>
  <c r="A50" i="24"/>
  <c r="A58" i="24"/>
  <c r="A68" i="24"/>
  <c r="A75" i="24"/>
  <c r="A85" i="24"/>
  <c r="P60" i="61" l="1"/>
  <c r="P20" i="61"/>
  <c r="P80" i="61"/>
  <c r="P100" i="61"/>
  <c r="P120" i="61"/>
  <c r="P140" i="61"/>
  <c r="P160" i="61"/>
  <c r="P180" i="61"/>
  <c r="P40" i="61"/>
  <c r="S88" i="61"/>
  <c r="S68" i="61"/>
  <c r="S128" i="61"/>
  <c r="S48" i="61"/>
  <c r="S28" i="61"/>
  <c r="S108" i="61"/>
  <c r="S168" i="61"/>
  <c r="S148" i="61"/>
  <c r="P156" i="61"/>
  <c r="P136" i="61"/>
  <c r="P16" i="61"/>
  <c r="P116" i="61"/>
  <c r="P96" i="61"/>
  <c r="P76" i="61"/>
  <c r="P56" i="61"/>
  <c r="P176" i="61"/>
  <c r="P36" i="61"/>
  <c r="P33" i="61"/>
  <c r="P173" i="61"/>
  <c r="P73" i="61"/>
  <c r="P53" i="61"/>
  <c r="P153" i="61"/>
  <c r="P133" i="61"/>
  <c r="P113" i="61"/>
  <c r="P93" i="61"/>
  <c r="Z68" i="61"/>
  <c r="Z48" i="61"/>
  <c r="Z108" i="61"/>
  <c r="Z88" i="61"/>
  <c r="Z28" i="61"/>
  <c r="Z168" i="61"/>
  <c r="Z148" i="61"/>
  <c r="Z128" i="61"/>
  <c r="Z8" i="61"/>
  <c r="S8" i="61"/>
  <c r="P13" i="61"/>
  <c r="B33" i="65"/>
  <c r="D13" i="63"/>
  <c r="B11" i="65"/>
  <c r="B8" i="65"/>
  <c r="T32" i="65"/>
  <c r="B21" i="65"/>
  <c r="B27" i="65"/>
  <c r="T22" i="65"/>
  <c r="AF16" i="43"/>
  <c r="AH2" i="61"/>
  <c r="B2" i="61"/>
  <c r="C2" i="61"/>
  <c r="J1" i="62"/>
  <c r="A12" i="12"/>
  <c r="S1" i="62"/>
  <c r="A21" i="12"/>
  <c r="A6" i="12"/>
  <c r="G1" i="62"/>
  <c r="A9" i="12"/>
  <c r="Q1" i="62"/>
  <c r="A19" i="12"/>
  <c r="I1" i="62"/>
  <c r="A11" i="12"/>
  <c r="L1" i="62"/>
  <c r="A14" i="12"/>
  <c r="O1" i="62"/>
  <c r="A17" i="12"/>
  <c r="E1" i="62"/>
  <c r="A7" i="12"/>
  <c r="H1" i="62"/>
  <c r="A10" i="12"/>
  <c r="P1" i="62"/>
  <c r="A18" i="12"/>
  <c r="R1" i="62"/>
  <c r="A20" i="12"/>
  <c r="A1" i="62"/>
  <c r="A3" i="12"/>
  <c r="F1" i="62"/>
  <c r="A8" i="12"/>
  <c r="K1" i="62"/>
  <c r="A13" i="12"/>
  <c r="N1" i="62"/>
  <c r="A16" i="12"/>
  <c r="H2" i="62"/>
  <c r="M1" i="62"/>
  <c r="A70" i="13"/>
  <c r="AF7" i="43"/>
  <c r="A34" i="13"/>
  <c r="A49" i="13"/>
  <c r="A68" i="13"/>
  <c r="A8" i="13"/>
  <c r="A31" i="13"/>
  <c r="A54" i="13"/>
  <c r="A73" i="13"/>
  <c r="A13" i="13"/>
  <c r="A28" i="13"/>
  <c r="A43" i="13"/>
  <c r="A26" i="13"/>
  <c r="A41" i="13"/>
  <c r="A64" i="13"/>
  <c r="A83" i="13"/>
  <c r="A23" i="13"/>
  <c r="A46" i="13"/>
  <c r="A65" i="13"/>
  <c r="A5" i="13"/>
  <c r="A20" i="13"/>
  <c r="A35" i="13"/>
  <c r="A18" i="13"/>
  <c r="A33" i="13"/>
  <c r="A56" i="13"/>
  <c r="A75" i="13"/>
  <c r="A15" i="13"/>
  <c r="A38" i="13"/>
  <c r="A61" i="13"/>
  <c r="A80" i="13"/>
  <c r="A12" i="13"/>
  <c r="A27" i="13"/>
  <c r="A10" i="13"/>
  <c r="A25" i="13"/>
  <c r="A48" i="13"/>
  <c r="A67" i="13"/>
  <c r="A7" i="13"/>
  <c r="A30" i="13"/>
  <c r="A53" i="13"/>
  <c r="A72" i="13"/>
  <c r="A4" i="13"/>
  <c r="A19" i="13"/>
  <c r="A85" i="13"/>
  <c r="A17" i="13"/>
  <c r="A40" i="13"/>
  <c r="A63" i="13"/>
  <c r="A82" i="13"/>
  <c r="A22" i="13"/>
  <c r="A45" i="13"/>
  <c r="A60" i="13"/>
  <c r="A79" i="13"/>
  <c r="A11" i="13"/>
  <c r="A58" i="13"/>
  <c r="A77" i="13"/>
  <c r="A9" i="13"/>
  <c r="A32" i="13"/>
  <c r="A55" i="13"/>
  <c r="A74" i="13"/>
  <c r="A14" i="13"/>
  <c r="A37" i="13"/>
  <c r="A52" i="13"/>
  <c r="A71" i="13"/>
  <c r="A3" i="13"/>
  <c r="A50" i="13"/>
  <c r="A69" i="13"/>
  <c r="A84" i="13"/>
  <c r="A24" i="13"/>
  <c r="A47" i="13"/>
  <c r="A66" i="13"/>
  <c r="A6" i="13"/>
  <c r="A29" i="13"/>
  <c r="A44" i="13"/>
  <c r="A59" i="13"/>
  <c r="A78" i="13"/>
  <c r="A42" i="13"/>
  <c r="A57" i="13"/>
  <c r="A76" i="13"/>
  <c r="A16" i="13"/>
  <c r="A39" i="13"/>
  <c r="A62" i="13"/>
  <c r="A81" i="13"/>
  <c r="A21" i="13"/>
  <c r="A36" i="13"/>
  <c r="A51" i="13"/>
  <c r="A2" i="13"/>
  <c r="A268" i="28" l="1"/>
  <c r="A261" i="28"/>
  <c r="A242" i="28"/>
  <c r="A252" i="28"/>
  <c r="A246" i="28"/>
  <c r="A250" i="28"/>
  <c r="A83" i="28"/>
  <c r="A220" i="28"/>
  <c r="A37" i="28"/>
  <c r="A133" i="28"/>
  <c r="A57" i="28"/>
  <c r="A161" i="28"/>
  <c r="A128" i="28"/>
  <c r="A96" i="28"/>
  <c r="A31" i="28"/>
  <c r="A180" i="28"/>
  <c r="A98" i="28"/>
  <c r="A116" i="28"/>
  <c r="A111" i="28"/>
  <c r="A89" i="28"/>
  <c r="A90" i="28"/>
  <c r="A67" i="28"/>
  <c r="A48" i="28"/>
  <c r="A197" i="28"/>
  <c r="A177" i="28"/>
  <c r="Z2" i="61" s="1"/>
  <c r="A196" i="28"/>
  <c r="B14" i="65" s="1"/>
  <c r="A216" i="28"/>
  <c r="A179" i="28"/>
  <c r="A34" i="28"/>
  <c r="A13" i="28"/>
  <c r="A258" i="28"/>
  <c r="A229" i="28"/>
  <c r="A210" i="28"/>
  <c r="A254" i="28"/>
  <c r="A259" i="28"/>
  <c r="A225" i="28"/>
  <c r="A114" i="28"/>
  <c r="A55" i="28"/>
  <c r="A35" i="28"/>
  <c r="K1" i="61" s="1"/>
  <c r="A162" i="28"/>
  <c r="A141" i="28"/>
  <c r="A45" i="28"/>
  <c r="A68" i="28"/>
  <c r="A29" i="28"/>
  <c r="A42" i="28"/>
  <c r="A22" i="28"/>
  <c r="A169" i="28"/>
  <c r="W2" i="61" s="1"/>
  <c r="A87" i="28"/>
  <c r="A143" i="28"/>
  <c r="A124" i="28"/>
  <c r="A14" i="28"/>
  <c r="D2" i="63" s="1"/>
  <c r="A27" i="28"/>
  <c r="A192" i="28"/>
  <c r="A214" i="28"/>
  <c r="A239" i="28"/>
  <c r="A127" i="28"/>
  <c r="A187" i="28"/>
  <c r="AA2" i="61" s="1"/>
  <c r="A167" i="28"/>
  <c r="A166" i="28"/>
  <c r="A230" i="28"/>
  <c r="A213" i="28"/>
  <c r="A147" i="28"/>
  <c r="A119" i="28"/>
  <c r="A227" i="28"/>
  <c r="A208" i="28"/>
  <c r="H2" i="61" s="1"/>
  <c r="A237" i="28"/>
  <c r="A244" i="28"/>
  <c r="A233" i="28"/>
  <c r="A122" i="28"/>
  <c r="Z1" i="61" s="1"/>
  <c r="A102" i="28"/>
  <c r="A63" i="28"/>
  <c r="A41" i="28"/>
  <c r="A21" i="28"/>
  <c r="A159" i="28"/>
  <c r="A138" i="28"/>
  <c r="A95" i="28"/>
  <c r="A76" i="28"/>
  <c r="A30" i="28"/>
  <c r="A5" i="28"/>
  <c r="A217" i="28"/>
  <c r="A165" i="28"/>
  <c r="U2" i="61" s="1"/>
  <c r="A151" i="28"/>
  <c r="A44" i="28"/>
  <c r="A25" i="28"/>
  <c r="G2" i="61" s="1"/>
  <c r="A108" i="28"/>
  <c r="A17" i="28"/>
  <c r="A2" i="61" s="1"/>
  <c r="A6" i="28"/>
  <c r="I2" i="61" s="1"/>
  <c r="A219" i="28"/>
  <c r="A221" i="28"/>
  <c r="A240" i="28"/>
  <c r="A93" i="28"/>
  <c r="A142" i="28"/>
  <c r="Q2" i="61" s="1"/>
  <c r="A152" i="28"/>
  <c r="A206" i="28"/>
  <c r="A183" i="28"/>
  <c r="A49" i="28"/>
  <c r="A247" i="28"/>
  <c r="A149" i="28"/>
  <c r="A153" i="28"/>
  <c r="O2" i="61" s="1"/>
  <c r="A65" i="28"/>
  <c r="A235" i="28"/>
  <c r="A245" i="28"/>
  <c r="A200" i="28"/>
  <c r="L2" i="61" s="1"/>
  <c r="A241" i="28"/>
  <c r="A130" i="28"/>
  <c r="A110" i="28"/>
  <c r="A59" i="28"/>
  <c r="A273" i="28"/>
  <c r="A97" i="28"/>
  <c r="A78" i="28"/>
  <c r="A121" i="28"/>
  <c r="A185" i="28"/>
  <c r="A84" i="28"/>
  <c r="A8" i="28"/>
  <c r="A7" i="28"/>
  <c r="D21" i="63" s="1"/>
  <c r="A106" i="28"/>
  <c r="A91" i="28"/>
  <c r="A146" i="28"/>
  <c r="A199" i="28"/>
  <c r="A66" i="28"/>
  <c r="A46" i="28"/>
  <c r="A194" i="28"/>
  <c r="A174" i="28"/>
  <c r="N2" i="61" s="1"/>
  <c r="A257" i="28"/>
  <c r="A160" i="28"/>
  <c r="S1" i="61" s="1"/>
  <c r="A123" i="28"/>
  <c r="P2" i="61" s="1"/>
  <c r="A103" i="28"/>
  <c r="A212" i="28"/>
  <c r="A189" i="28"/>
  <c r="AC2" i="61" s="1"/>
  <c r="A201" i="28"/>
  <c r="M2" i="61" s="1"/>
  <c r="A248" i="28"/>
  <c r="A33" i="28"/>
  <c r="A12" i="28"/>
  <c r="A132" i="28"/>
  <c r="R2" i="61" s="1"/>
  <c r="A112" i="28"/>
  <c r="A164" i="28"/>
  <c r="T2" i="61" s="1"/>
  <c r="A43" i="28"/>
  <c r="A92" i="28"/>
  <c r="A243" i="28"/>
  <c r="A253" i="28"/>
  <c r="A231" i="28"/>
  <c r="A232" i="28"/>
  <c r="A249" i="28"/>
  <c r="A190" i="28"/>
  <c r="AD2" i="61" s="1"/>
  <c r="A9" i="28"/>
  <c r="B21" i="63" s="1"/>
  <c r="A163" i="28"/>
  <c r="S2" i="61" s="1"/>
  <c r="A118" i="28"/>
  <c r="A56" i="28"/>
  <c r="A171" i="28"/>
  <c r="V2" i="61" s="1"/>
  <c r="A134" i="28"/>
  <c r="A115" i="28"/>
  <c r="A181" i="28"/>
  <c r="A99" i="28"/>
  <c r="A4" i="28"/>
  <c r="A144" i="28"/>
  <c r="A125" i="28"/>
  <c r="A158" i="28"/>
  <c r="A137" i="28"/>
  <c r="A198" i="28"/>
  <c r="A178" i="28"/>
  <c r="A69" i="28"/>
  <c r="A50" i="28"/>
  <c r="A176" i="28"/>
  <c r="A251" i="28"/>
  <c r="A140" i="28"/>
  <c r="A64" i="28"/>
  <c r="A170" i="28"/>
  <c r="X2" i="61" s="1"/>
  <c r="A129" i="28"/>
  <c r="A109" i="28"/>
  <c r="P1" i="61" s="1"/>
  <c r="A195" i="28"/>
  <c r="A175" i="28"/>
  <c r="A228" i="28"/>
  <c r="A209" i="28"/>
  <c r="A28" i="28"/>
  <c r="A188" i="28"/>
  <c r="AB2" i="61" s="1"/>
  <c r="A168" i="28"/>
  <c r="A79" i="28"/>
  <c r="A150" i="28"/>
  <c r="A131" i="28"/>
  <c r="A60" i="28"/>
  <c r="A40" i="28"/>
  <c r="A145" i="28"/>
  <c r="A126" i="28"/>
  <c r="A154" i="28"/>
  <c r="A135" i="28"/>
  <c r="A226" i="28"/>
  <c r="A236" i="28"/>
  <c r="A238" i="28"/>
  <c r="A255" i="28"/>
  <c r="A256" i="28"/>
  <c r="A234" i="28"/>
  <c r="A94" i="28"/>
  <c r="A19" i="28"/>
  <c r="A104" i="28"/>
  <c r="A117" i="28"/>
  <c r="A139" i="28"/>
  <c r="A148" i="28"/>
  <c r="A105" i="28"/>
  <c r="A32" i="28"/>
  <c r="A75" i="28"/>
  <c r="A182" i="28"/>
  <c r="A100" i="28"/>
  <c r="A101" i="28"/>
  <c r="A184" i="28"/>
  <c r="A215" i="28"/>
  <c r="A193" i="28"/>
  <c r="A173" i="28"/>
  <c r="A136" i="28"/>
  <c r="A157" i="28"/>
  <c r="A88" i="28"/>
  <c r="A107" i="28"/>
  <c r="A264" i="28"/>
  <c r="A271" i="28"/>
  <c r="A223" i="28"/>
  <c r="A10" i="28"/>
  <c r="A82" i="28"/>
  <c r="A61" i="28"/>
  <c r="A80" i="28"/>
  <c r="A81" i="28"/>
  <c r="AG2" i="61" s="1"/>
  <c r="A224" i="28"/>
  <c r="A11" i="28"/>
  <c r="A85" i="28"/>
  <c r="A86" i="28"/>
  <c r="A52" i="28"/>
  <c r="A71" i="28"/>
  <c r="A120" i="28"/>
  <c r="A266" i="28"/>
  <c r="A260" i="28"/>
  <c r="A267" i="28"/>
  <c r="A62" i="28"/>
  <c r="A263" i="28"/>
  <c r="A270" i="28"/>
  <c r="A265" i="28"/>
  <c r="A272" i="28"/>
  <c r="A53" i="28"/>
  <c r="A72" i="28"/>
  <c r="A222" i="28"/>
  <c r="A36" i="28"/>
  <c r="A51" i="28"/>
  <c r="A70" i="28"/>
  <c r="A262" i="28"/>
  <c r="A269" i="28"/>
  <c r="A74" i="28"/>
  <c r="A58" i="28"/>
  <c r="A77" i="28"/>
  <c r="A54" i="28"/>
  <c r="A73" i="28"/>
  <c r="A16" i="28"/>
  <c r="A172" i="28"/>
  <c r="Y2" i="61" s="1"/>
  <c r="A39" i="28"/>
  <c r="A18" i="28"/>
  <c r="A23" i="28"/>
  <c r="D18" i="63" s="1"/>
  <c r="A20" i="28"/>
  <c r="A211" i="28"/>
  <c r="A38" i="28"/>
  <c r="I84" i="61" l="1" a="1"/>
  <c r="I84" i="61" s="1"/>
  <c r="I144" i="61" a="1"/>
  <c r="I144" i="61" s="1"/>
  <c r="E2" i="61"/>
  <c r="K2" i="61"/>
  <c r="I4" i="61" a="1"/>
  <c r="I4" i="61" s="1"/>
  <c r="I164" i="61" a="1"/>
  <c r="I164" i="61" s="1"/>
  <c r="I24" i="61" a="1"/>
  <c r="I24" i="61" s="1"/>
  <c r="I44" i="61" a="1"/>
  <c r="I44" i="61" s="1"/>
  <c r="I64" i="61" a="1"/>
  <c r="I64" i="61" s="1"/>
  <c r="I104" i="61" a="1"/>
  <c r="I104" i="61" s="1"/>
  <c r="I124" i="61" a="1"/>
  <c r="I124" i="61" s="1"/>
  <c r="B10" i="65"/>
  <c r="F2" i="61"/>
  <c r="B7" i="65"/>
  <c r="M2" i="65"/>
  <c r="B25" i="65"/>
  <c r="B15" i="63"/>
  <c r="B12" i="63"/>
  <c r="B20" i="65"/>
  <c r="D2" i="61"/>
  <c r="AG1" i="61"/>
  <c r="AE2" i="61"/>
  <c r="AE1" i="61"/>
  <c r="AF2" i="61"/>
  <c r="J2" i="61"/>
  <c r="E2" i="43"/>
  <c r="E3" i="4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<sst xmlns="http://schemas.openxmlformats.org/spreadsheetml/2006/main" count="4921" uniqueCount="2805">
  <si>
    <t>Vendor Name</t>
  </si>
  <si>
    <t>Country of Origin</t>
  </si>
  <si>
    <t>D</t>
  </si>
  <si>
    <t>Material Type</t>
  </si>
  <si>
    <t>Weight (g)</t>
  </si>
  <si>
    <t>Qty per Master Carton</t>
  </si>
  <si>
    <t>Irritant</t>
  </si>
  <si>
    <t>Corrosive</t>
  </si>
  <si>
    <t>Incoterms</t>
  </si>
  <si>
    <t>Y/N</t>
  </si>
  <si>
    <t>Currency</t>
  </si>
  <si>
    <t>Promo Code</t>
  </si>
  <si>
    <t>Battery Type</t>
  </si>
  <si>
    <t>Weight</t>
  </si>
  <si>
    <t>Type of Expiry</t>
  </si>
  <si>
    <t>Battery Size</t>
  </si>
  <si>
    <t>Port</t>
  </si>
  <si>
    <t>VAT Group</t>
  </si>
  <si>
    <t xml:space="preserve">Outer Packaging desc </t>
  </si>
  <si>
    <t>water hazard class</t>
  </si>
  <si>
    <t>Hazardous water miscible</t>
  </si>
  <si>
    <t>Country</t>
  </si>
  <si>
    <t>WEEE Product Device type</t>
  </si>
  <si>
    <t>CFR</t>
  </si>
  <si>
    <t>Yes</t>
  </si>
  <si>
    <t>QVC</t>
  </si>
  <si>
    <t>Actual</t>
  </si>
  <si>
    <t>Expiry date</t>
  </si>
  <si>
    <t>No</t>
  </si>
  <si>
    <t>AA</t>
  </si>
  <si>
    <t>Almoradi / Spain</t>
  </si>
  <si>
    <t>Knitted</t>
  </si>
  <si>
    <t>No storage class</t>
  </si>
  <si>
    <t>WGK1</t>
  </si>
  <si>
    <t>Paper/Card</t>
  </si>
  <si>
    <t>Australia</t>
  </si>
  <si>
    <t>PAO</t>
  </si>
  <si>
    <t>Leather</t>
  </si>
  <si>
    <t>DDP</t>
  </si>
  <si>
    <t>CIJ</t>
  </si>
  <si>
    <t>Estimate</t>
  </si>
  <si>
    <t>Aerosol – Yellow</t>
  </si>
  <si>
    <t>AAA</t>
  </si>
  <si>
    <t>Amsterdam/Netherland</t>
  </si>
  <si>
    <t>Polybag</t>
  </si>
  <si>
    <t>Woven</t>
  </si>
  <si>
    <t>Harmful</t>
  </si>
  <si>
    <t>WGK2</t>
  </si>
  <si>
    <t>Plastic</t>
  </si>
  <si>
    <t>Baltimore / Maryland</t>
  </si>
  <si>
    <t>Coated Leather</t>
  </si>
  <si>
    <t>DDU</t>
  </si>
  <si>
    <t>N/A</t>
  </si>
  <si>
    <t>SUR</t>
  </si>
  <si>
    <t>EXP &amp; PAO</t>
  </si>
  <si>
    <t>Flammable – Green</t>
  </si>
  <si>
    <t>AAAA</t>
  </si>
  <si>
    <t>Antwerp / Belgium</t>
  </si>
  <si>
    <t>Jiffy Bag</t>
  </si>
  <si>
    <t>Tufted</t>
  </si>
  <si>
    <t>Oxidising</t>
  </si>
  <si>
    <t>LGK2A</t>
  </si>
  <si>
    <t>WGK3</t>
  </si>
  <si>
    <t>Textile</t>
  </si>
  <si>
    <t>Bangladesh / Chita</t>
  </si>
  <si>
    <t>EXW</t>
  </si>
  <si>
    <t>EP</t>
  </si>
  <si>
    <t>Flammable – Blue</t>
  </si>
  <si>
    <t>C</t>
  </si>
  <si>
    <t>Arezzo / Italia</t>
  </si>
  <si>
    <t>Retail (Picture Carton)</t>
  </si>
  <si>
    <t xml:space="preserve">Toxic </t>
  </si>
  <si>
    <t>LGK2B</t>
  </si>
  <si>
    <t>Glass</t>
  </si>
  <si>
    <t>Belgium</t>
  </si>
  <si>
    <t>Best Before</t>
  </si>
  <si>
    <t>FCA</t>
  </si>
  <si>
    <t>IP</t>
  </si>
  <si>
    <t>Flammable – Red</t>
  </si>
  <si>
    <t>Aston / Philadelphia</t>
  </si>
  <si>
    <t>20% Standard</t>
  </si>
  <si>
    <t>LGK3</t>
  </si>
  <si>
    <t>Ferrous Metals</t>
  </si>
  <si>
    <t>Castel San Giovanni</t>
  </si>
  <si>
    <t>FOB</t>
  </si>
  <si>
    <t>FP</t>
  </si>
  <si>
    <t>Button Cell</t>
  </si>
  <si>
    <t>Atlanta / USA</t>
  </si>
  <si>
    <t>Aluminium</t>
  </si>
  <si>
    <t>China</t>
  </si>
  <si>
    <t>Brinks DDP</t>
  </si>
  <si>
    <t>IPF</t>
  </si>
  <si>
    <t>Augsburg / Germany</t>
  </si>
  <si>
    <t>Other Materials</t>
  </si>
  <si>
    <t xml:space="preserve">Colombo, Sri Lanka </t>
  </si>
  <si>
    <t>Brinks DDU</t>
  </si>
  <si>
    <t>BCC</t>
  </si>
  <si>
    <t>Polystyrene</t>
  </si>
  <si>
    <t>Concord / Canada</t>
  </si>
  <si>
    <t>Brinks EXW</t>
  </si>
  <si>
    <t>TSB</t>
  </si>
  <si>
    <t>Bangkok / Thailand</t>
  </si>
  <si>
    <t>Germany</t>
  </si>
  <si>
    <t>Brinks FCA</t>
  </si>
  <si>
    <t>QBE</t>
  </si>
  <si>
    <t>Hong Kong</t>
  </si>
  <si>
    <t>Brinks FOB</t>
  </si>
  <si>
    <t>TSA</t>
  </si>
  <si>
    <t>Beijing / China</t>
  </si>
  <si>
    <t>India</t>
  </si>
  <si>
    <t>SB</t>
  </si>
  <si>
    <t>Brescia / Italia</t>
  </si>
  <si>
    <t>Indonesia</t>
  </si>
  <si>
    <t>BH</t>
  </si>
  <si>
    <t>Brisbane / Australia</t>
  </si>
  <si>
    <t>Israel</t>
  </si>
  <si>
    <t>CP</t>
  </si>
  <si>
    <t>Busan / South Korea</t>
  </si>
  <si>
    <t>Italy</t>
  </si>
  <si>
    <t>OTO</t>
  </si>
  <si>
    <t>Cambridge / USA</t>
  </si>
  <si>
    <t>Netherland</t>
  </si>
  <si>
    <t>TM</t>
  </si>
  <si>
    <t>Cape Town / South Africa</t>
  </si>
  <si>
    <t>South Africa</t>
  </si>
  <si>
    <t>TSV</t>
  </si>
  <si>
    <t>Carpi / Italia</t>
  </si>
  <si>
    <t>South Korea</t>
  </si>
  <si>
    <t>OTL</t>
  </si>
  <si>
    <t>Spain</t>
  </si>
  <si>
    <t>Charleston / USA</t>
  </si>
  <si>
    <t>Thailand</t>
  </si>
  <si>
    <t>Chatsworth / USA</t>
  </si>
  <si>
    <t>LGK8A</t>
  </si>
  <si>
    <t>Turkey</t>
  </si>
  <si>
    <t>Chicago / USA</t>
  </si>
  <si>
    <t>LGK8B</t>
  </si>
  <si>
    <t>USA</t>
  </si>
  <si>
    <t>CHINA</t>
  </si>
  <si>
    <t>Vietnam</t>
  </si>
  <si>
    <t>LGK10</t>
  </si>
  <si>
    <t>LGK11</t>
  </si>
  <si>
    <t>Dusseldorf / Germany</t>
  </si>
  <si>
    <t>LGK12</t>
  </si>
  <si>
    <t>Dalian / China</t>
  </si>
  <si>
    <t>LGK13</t>
  </si>
  <si>
    <t>Delhi / India</t>
  </si>
  <si>
    <t>Dortmund / Germany</t>
  </si>
  <si>
    <t>Fontana /USA</t>
  </si>
  <si>
    <t>Frankfurt/Germany</t>
  </si>
  <si>
    <t>Fuzhou / China</t>
  </si>
  <si>
    <t>Grand Iland/NY/USA</t>
  </si>
  <si>
    <t>Guangzhou / China</t>
  </si>
  <si>
    <t>Haifa / Israel</t>
  </si>
  <si>
    <t>Haiphong / Vietnam</t>
  </si>
  <si>
    <t>Hamburg / Germany</t>
  </si>
  <si>
    <t>Harrison / USA</t>
  </si>
  <si>
    <t>Ho Chi-Minh / Vietnam</t>
  </si>
  <si>
    <t>Houston / USA</t>
  </si>
  <si>
    <t>Huangpu / China</t>
  </si>
  <si>
    <t>Incheon / South Korea</t>
  </si>
  <si>
    <t>INCHOEN</t>
  </si>
  <si>
    <t>Istanbul / Turkey</t>
  </si>
  <si>
    <t>Jaipur / India</t>
  </si>
  <si>
    <t>Jakarta / Indonesia</t>
  </si>
  <si>
    <t>Kaohsiung / Taiwan</t>
  </si>
  <si>
    <t>Keelung / Taiwan</t>
  </si>
  <si>
    <t>KENT / WASHINGTON</t>
  </si>
  <si>
    <t>KNOWSLEY</t>
  </si>
  <si>
    <t>Lame Chabang / Thailand</t>
  </si>
  <si>
    <t>London / United King</t>
  </si>
  <si>
    <t>Long Beach California</t>
  </si>
  <si>
    <t>Los Angeles / USA</t>
  </si>
  <si>
    <t>Manchester / UK</t>
  </si>
  <si>
    <t>Manila / Philippines</t>
  </si>
  <si>
    <t>Miami / USA</t>
  </si>
  <si>
    <t>Milan / Italia</t>
  </si>
  <si>
    <t>Montreal / Canada</t>
  </si>
  <si>
    <t>Mumbai / India</t>
  </si>
  <si>
    <t>New Jersey / USA</t>
  </si>
  <si>
    <t>New York / USA / NY</t>
  </si>
  <si>
    <t>NEWARK/USA</t>
  </si>
  <si>
    <t>Ningbo / China</t>
  </si>
  <si>
    <t>Norfolk / USA</t>
  </si>
  <si>
    <t>Oakland / CA / USA</t>
  </si>
  <si>
    <t>Ohio / USA</t>
  </si>
  <si>
    <t>Old Saybrook / USA</t>
  </si>
  <si>
    <t>Paris /  France</t>
  </si>
  <si>
    <t>Pistoia / Italia</t>
  </si>
  <si>
    <t>Prague / Czech Repub</t>
  </si>
  <si>
    <t>Qingdao / China</t>
  </si>
  <si>
    <t>RHODE ISLAND/ USA</t>
  </si>
  <si>
    <t>San Diego / USA</t>
  </si>
  <si>
    <t>San Francisco / USA</t>
  </si>
  <si>
    <t>UK</t>
  </si>
  <si>
    <t>Materials</t>
  </si>
  <si>
    <t>Material</t>
  </si>
  <si>
    <t>Gift box included Y/N</t>
  </si>
  <si>
    <t>Homeware/Chemicals</t>
  </si>
  <si>
    <t>Battery Registration Number</t>
  </si>
  <si>
    <t>Size</t>
  </si>
  <si>
    <t>WEEE Category</t>
  </si>
  <si>
    <t>Hazardous Water Miscible</t>
  </si>
  <si>
    <t>Harmful (Y/N)</t>
  </si>
  <si>
    <t>Water Hazard class</t>
  </si>
  <si>
    <t>Brand</t>
  </si>
  <si>
    <t>Colour</t>
  </si>
  <si>
    <t>SIZE</t>
  </si>
  <si>
    <t>Product Specification Card</t>
  </si>
  <si>
    <t>Vendor Model # (Style #)</t>
  </si>
  <si>
    <t>Base Price (Y/N)</t>
  </si>
  <si>
    <t>Product Dimensions in cm</t>
  </si>
  <si>
    <t>#1</t>
  </si>
  <si>
    <t>#2</t>
  </si>
  <si>
    <t>#3</t>
  </si>
  <si>
    <t>#4</t>
  </si>
  <si>
    <t>#5</t>
  </si>
  <si>
    <t>n/a</t>
  </si>
  <si>
    <t>MC</t>
  </si>
  <si>
    <t>Wood</t>
  </si>
  <si>
    <t>QVC SKN (Article Number)</t>
  </si>
  <si>
    <t>Other Material</t>
  </si>
  <si>
    <t>Imported into EU by
(If QVC Please State 'QVC')</t>
  </si>
  <si>
    <t>Key</t>
  </si>
  <si>
    <t>Not required for this product type</t>
  </si>
  <si>
    <t>Vendor to select from drop down box</t>
  </si>
  <si>
    <t>0% - Free VAT Rate</t>
  </si>
  <si>
    <t>GOH - Goods on Hanger</t>
  </si>
  <si>
    <t>Other</t>
  </si>
  <si>
    <t>FlammabilityRating</t>
  </si>
  <si>
    <t>Type</t>
  </si>
  <si>
    <t>Material Construction</t>
  </si>
  <si>
    <t>Do you need additional instructions?</t>
  </si>
  <si>
    <t>PRODUCT TAB</t>
  </si>
  <si>
    <t>&lt;== Certificazioni Prodotto/Licenze d'uso
Indicare se il prodotto ha un marchio registrato es:Lycra/Swarovski  e se si possiede una licenza d'uso.</t>
  </si>
  <si>
    <t xml:space="preserve">&lt;== Long Description
Enter the details of anything other than the attributes that you feel is relevant to the selling of the product; include details of what you think the customer should know e.g. how to use instructions, accurate measurements (cm/ml/g), clear colour descriptions, correct contents list, additional content such as recipes etc.
</t>
  </si>
  <si>
    <t xml:space="preserve">&lt;== Motivi principali per la vendita/Caratteristiche prodotto (Descrizione lunga)
Indicare tutti i dettagli, le caratteristiche e gli attributi del prodotto rilevanti al fine della vendita del prodotto; includere tutte le informazioni che il cliente deve conoscere per effettuare la sua scelta di acquisto. Ad esempio: istruzioni d'uso, misure accurate (cm/ml/g), descrizione chiara delle opzioni colori/varianti offerte, elenco dettagliato del contenuto prodotto (accessori), informazioni aggiuntive come ad esempio la presenza di un ricettario o di istruzioni </t>
  </si>
  <si>
    <t>English (default)</t>
  </si>
  <si>
    <t>Italiano</t>
  </si>
  <si>
    <t>Deutsch</t>
  </si>
  <si>
    <t>PACKAGING</t>
  </si>
  <si>
    <t>&lt;== Hazard Goods storage class. Please select the storage class from the drop down field. The storage class will be shown on the MSDS.</t>
  </si>
  <si>
    <t>&lt;==  Water Hazard Class. Please select the water hazard  class from the drop down field. The class will be shown on the MSDS.</t>
  </si>
  <si>
    <t>&lt;== WEEE Product Device type.Indicative list of WEEE which falls within the categories of the above categories</t>
  </si>
  <si>
    <t>&lt;== WEEE Registration Number.Registers of waste electrical and electronic equipment (WEEE) must provide their registration number</t>
  </si>
  <si>
    <t>&lt;== Battery Registration Number.The Regulations require persons selling batteries to provide a registration number</t>
  </si>
  <si>
    <t>&lt;== Flash Point (Celsius).This will be shown on the MSDS (Material Safety Data Sheets) please insert flash point</t>
  </si>
  <si>
    <t>&lt;== Gross Weight (g)= Product + Packaging (g)</t>
  </si>
  <si>
    <t>Language</t>
  </si>
  <si>
    <t>START TAB</t>
  </si>
  <si>
    <t>&lt;== Please follow instruction and fill in all applicable fields in the sheet requested</t>
  </si>
  <si>
    <t>&lt;== Codice UN per il trasporto di materiale pericoloso: Codice UN seguito da 4 cifre che identificano le sostanze  ed i preparati pericolosi (ad esempio, esplosivi, liquidi infiammabili, ecc.) nell'ambito dei trasporti internazionali.</t>
  </si>
  <si>
    <t xml:space="preserve">&lt;== Polybag (busta in plastica) sigillata per Prodotti Pericolosi. S/N: Il fornitore garantisce che tutte le sostanze liquide verranno consegnate in polybag sigillate, in modo da ridurre il rischio di fuoriuscita accidentale durante il trasporto (solo per consegne in UK e Francia).  </t>
  </si>
  <si>
    <t>&lt;== Prodotti pericolosi e miscibili in acqua: Liquidi o sostanze pericolose che sono solubili in acqua</t>
  </si>
  <si>
    <t>&lt;== Classe di pericolosità per l'acqua: Si prega di selezionare la classe di rischio per la contaminazione delle acque come indicato in MSDS.</t>
  </si>
  <si>
    <t>&lt;== Pericoloso (Si/No): Indicare se il prodotto è classificato come pericoloso (SI/NO)</t>
  </si>
  <si>
    <t>&lt;== Tipologia pericolosità (1 o + opzioni): Si prega di indicare con una "x" l'opzione applicabile</t>
  </si>
  <si>
    <t xml:space="preserve">&lt;== Categoria RAEE: Indicare la categoria RAEE (in generale vale per tutti i prodotti elettrici e/o con batteria)
</t>
  </si>
  <si>
    <t>&lt;== Dimensione Batteria: Selezionare il tipo di batteria in base alle dimensioni/forma, scegliendo dalla lista (es.: AA, AAA, D)</t>
  </si>
  <si>
    <t>&lt;== peso in g di una batteria: Indicare il peso di ogni batteria contenuta nel prodotto (in grammi)</t>
  </si>
  <si>
    <t>&lt;== Tipo Scadenza : Indicare se il prodotto ha una data di scadenza o un PAO</t>
  </si>
  <si>
    <t>&lt;==  Please select the Category and Sub Category applicable to the Product you are supplying QVC. Correct selection will ensure all Mandatory Information QVC needs is then highlighted for completion on this Product Spec Card</t>
  </si>
  <si>
    <t>IMPORTANTE PER UNA CORRETTA COMPILAZIONE:</t>
  </si>
  <si>
    <t>&lt;== Assicurarsi prima di iniziare che sia stata selezionata la corretta categoria prodotto e la sottocategoria del prodotto che state offrendo a QVC. Questo garantirà che vegano evidenziati nel documento i campi necessari e vengano indicati come non applicabili i campi che non sono attinento</t>
  </si>
  <si>
    <t>&lt;== Seguire le istruzioni e compilare solo i fogli excel del file che vengono indicati</t>
  </si>
  <si>
    <t>&lt;== Nel caso il prodotto venga offerta in diverse varianti dove peso e dimensioni potrebbero differire, si prega di indicare tutte le varianti con i pesi corrispondenti</t>
  </si>
  <si>
    <t>&lt;== In tutti i fogli del presente file troverete questa icona, vi aiuterà a tornare a questa pagina iniziale</t>
  </si>
  <si>
    <t>Campi in cui il fornitore deve scegliere tra una serie di opzioni (menu a tendina)</t>
  </si>
  <si>
    <t>Campo non applicabile (sulla base della categoria selezionata)</t>
  </si>
  <si>
    <t>Legenda</t>
  </si>
  <si>
    <t>Agency</t>
  </si>
  <si>
    <t>Textile Construction</t>
  </si>
  <si>
    <t>Scheda Tecnica Prodotto</t>
  </si>
  <si>
    <t>Seleziona Lingua</t>
  </si>
  <si>
    <t>Version</t>
  </si>
  <si>
    <t>SKN (Numero Articolo QVC)</t>
  </si>
  <si>
    <t>Fornitore</t>
  </si>
  <si>
    <t>Agenzia</t>
  </si>
  <si>
    <t>Paese di Origine</t>
  </si>
  <si>
    <t>Tariffa Doganale</t>
  </si>
  <si>
    <t>Armatura Tessuto</t>
  </si>
  <si>
    <t>Descrizione Prodotto</t>
  </si>
  <si>
    <t>Codice Articolo Fornitore</t>
  </si>
  <si>
    <t>Dubner/TV caption (Descrizione breve)</t>
  </si>
  <si>
    <t>IMMAGINE 
PRODOTTO</t>
  </si>
  <si>
    <t>Componente</t>
  </si>
  <si>
    <t>Taglia</t>
  </si>
  <si>
    <t>Componenti</t>
  </si>
  <si>
    <t>Indicare il Paese di origine</t>
  </si>
  <si>
    <t>Indicare il codice di Tariffa Doganale</t>
  </si>
  <si>
    <t>Selezionare l'armatura del tessuto</t>
  </si>
  <si>
    <t>Select</t>
  </si>
  <si>
    <t>Dimensioni Prodotto in cm</t>
  </si>
  <si>
    <t>Peso (g)</t>
  </si>
  <si>
    <t>Qtà per Master Carton</t>
  </si>
  <si>
    <t>Tipologia Materiale</t>
  </si>
  <si>
    <t>Electrics/Electronics</t>
  </si>
  <si>
    <t>Prodotti Chimici</t>
  </si>
  <si>
    <t>Elettrici ed Elettronici</t>
  </si>
  <si>
    <t>Flammability Rating</t>
  </si>
  <si>
    <t>Sealed Polybag for Hazardous Goods Y/N</t>
  </si>
  <si>
    <t>Livello di Infiammabilità</t>
  </si>
  <si>
    <t>Codice UN di pericolosità</t>
  </si>
  <si>
    <t>Classe di pericolosità per le acque</t>
  </si>
  <si>
    <t>Prodotti pericolosi miscibili in acqua</t>
  </si>
  <si>
    <t>Tipologia di pericolosità (1 o + opzioni possibili)</t>
  </si>
  <si>
    <t>QVC Market</t>
  </si>
  <si>
    <t>select</t>
  </si>
  <si>
    <t>CATEGORIA RAE</t>
  </si>
  <si>
    <t>Data di scadenza</t>
  </si>
  <si>
    <t>Da consumarsi preferibilmente entro il</t>
  </si>
  <si>
    <t>Tipologia Scadenza</t>
  </si>
  <si>
    <t>PAO e Data di scadenza</t>
  </si>
  <si>
    <t>A Bottone</t>
  </si>
  <si>
    <t>Misura Batteria</t>
  </si>
  <si>
    <t>10% - Ridotta</t>
  </si>
  <si>
    <t>4% - Minima</t>
  </si>
  <si>
    <t>22% - Ordinaria</t>
  </si>
  <si>
    <t>Aliquota IVA</t>
  </si>
  <si>
    <t>5% - Reduced</t>
  </si>
  <si>
    <t>19% Standard</t>
  </si>
  <si>
    <t>7% - Reduced</t>
  </si>
  <si>
    <t>A maglia</t>
  </si>
  <si>
    <t>A navetta</t>
  </si>
  <si>
    <t>Imbottito</t>
  </si>
  <si>
    <t>Hazardous Group Storage Class</t>
  </si>
  <si>
    <t>Carta e Cartone</t>
  </si>
  <si>
    <t>Plastica</t>
  </si>
  <si>
    <t>Tessuto</t>
  </si>
  <si>
    <t>Vetro</t>
  </si>
  <si>
    <t>Ferro</t>
  </si>
  <si>
    <t>Alluminio</t>
  </si>
  <si>
    <t>Altri materiali</t>
  </si>
  <si>
    <t>Materiale</t>
  </si>
  <si>
    <t>Polistirene</t>
  </si>
  <si>
    <t>Legno</t>
  </si>
  <si>
    <t>WEEE Product Category</t>
  </si>
  <si>
    <t>Peso RAEE (g)</t>
  </si>
  <si>
    <t>Tipologia Prodotto RAEE</t>
  </si>
  <si>
    <t>WEE Weight (g)</t>
  </si>
  <si>
    <t>WEE Registration Number</t>
  </si>
  <si>
    <t xml:space="preserve">Battery Size </t>
  </si>
  <si>
    <t>Weight (g) per Battery</t>
  </si>
  <si>
    <t>Tipo Batteria</t>
  </si>
  <si>
    <t>Dimensione Batteria</t>
  </si>
  <si>
    <t>Peso (g) di una batteria</t>
  </si>
  <si>
    <t>Numero Batterie</t>
  </si>
  <si>
    <t>Tipo Scadenza</t>
  </si>
  <si>
    <t>Si</t>
  </si>
  <si>
    <t>Visualizzare le istruzioni di compilazione?</t>
  </si>
  <si>
    <t>Colore</t>
  </si>
  <si>
    <t>Select Your Language Preference</t>
  </si>
  <si>
    <t>Select QVC Market you are supplying to</t>
  </si>
  <si>
    <t>Seleziona QVC Market</t>
  </si>
  <si>
    <t>Lingua</t>
  </si>
  <si>
    <t>Sprache</t>
  </si>
  <si>
    <t>WEEE</t>
  </si>
  <si>
    <t xml:space="preserve"> 1.1 - Zinc Carbon battery</t>
  </si>
  <si>
    <t xml:space="preserve"> 1.2 - Zinc chloride battery</t>
  </si>
  <si>
    <t xml:space="preserve"> 1.3 - Alkaline battery</t>
  </si>
  <si>
    <t xml:space="preserve"> 1.4 - Lithium battery</t>
  </si>
  <si>
    <t xml:space="preserve"> 1.5 - Zinc Air battery </t>
  </si>
  <si>
    <t xml:space="preserve"> 1.6 - Silver zinc battery</t>
  </si>
  <si>
    <t xml:space="preserve"> 1.7 - Lead accumulator</t>
  </si>
  <si>
    <t xml:space="preserve"> 1.9 - Metal Nickel-Hydrid accumulator </t>
  </si>
  <si>
    <t xml:space="preserve"> 1.10 - Lithium accumulator</t>
  </si>
  <si>
    <t xml:space="preserve"> 1.11 - Other</t>
  </si>
  <si>
    <t xml:space="preserve"> 2011-P-Zink-Kohle/Zink-Luft</t>
  </si>
  <si>
    <t xml:space="preserve"> 2021-P-Alkali-Mangan/Nickel-Zink</t>
  </si>
  <si>
    <t xml:space="preserve"> 2071-S-Alkali-Mangan/Nickel-Zink</t>
  </si>
  <si>
    <t xml:space="preserve"> 2012-P-Zink-Kohle/Zink-Luft</t>
  </si>
  <si>
    <t xml:space="preserve"> 2022-P-Alkali-Mangan/Nickel-Zink</t>
  </si>
  <si>
    <t xml:space="preserve"> 2072-S-Alkali-Mangan/Nickel-Zink</t>
  </si>
  <si>
    <t xml:space="preserve"> 2013-P-Zink-Kohle/Zink-Luft</t>
  </si>
  <si>
    <t xml:space="preserve"> 2023-P-Alkali-Mangan/Nickel-Zink</t>
  </si>
  <si>
    <t xml:space="preserve"> 2073-S-Alkali-Mangan/Nickel-Zink</t>
  </si>
  <si>
    <t xml:space="preserve"> 203-P-Zink- Luft</t>
  </si>
  <si>
    <t xml:space="preserve"> 204-P-Lithium</t>
  </si>
  <si>
    <t xml:space="preserve"> 205-S-Lithium- Ion / Lithium- Polymer</t>
  </si>
  <si>
    <t xml:space="preserve"> 206-S-Nickel- Metallhydrid</t>
  </si>
  <si>
    <t xml:space="preserve"> 208-S-Kleinblei</t>
  </si>
  <si>
    <t xml:space="preserve"> 209-S-Nickel- Cadmium</t>
  </si>
  <si>
    <t xml:space="preserve"> 210-P-Zink- Kohle</t>
  </si>
  <si>
    <t xml:space="preserve"> 211-P-Alkali- Mangan / Nickel-Zink</t>
  </si>
  <si>
    <t xml:space="preserve"> 212-P-Zink- Luft</t>
  </si>
  <si>
    <t xml:space="preserve"> 213-P-Lithium</t>
  </si>
  <si>
    <t xml:space="preserve"> 214-S-Lithium- Ion / Lithium- Polymer</t>
  </si>
  <si>
    <t xml:space="preserve"> 215-S-Nickel- Metallhydrid</t>
  </si>
  <si>
    <t xml:space="preserve"> 216-S-Alkalil- Mangan</t>
  </si>
  <si>
    <t xml:space="preserve"> 217-S-Kleinblei</t>
  </si>
  <si>
    <t xml:space="preserve"> 218-S-Nickel- Cadmium</t>
  </si>
  <si>
    <t xml:space="preserve"> 219-P-Zink- Kohle</t>
  </si>
  <si>
    <t xml:space="preserve"> 220-P-Alkali- Mangan / Nickel-Zink</t>
  </si>
  <si>
    <t xml:space="preserve"> 221-P-Zink- Luft</t>
  </si>
  <si>
    <t xml:space="preserve"> 222-P-Lithium</t>
  </si>
  <si>
    <t xml:space="preserve"> 223-S-Lithium- Ion / Lithium- Polymer</t>
  </si>
  <si>
    <t xml:space="preserve"> 224-S-Nickel- Metallhydrid</t>
  </si>
  <si>
    <t xml:space="preserve"> 225-S-Kleinblei</t>
  </si>
  <si>
    <t xml:space="preserve"> 226-S-Nickel- Cadmium</t>
  </si>
  <si>
    <t xml:space="preserve"> 227-P-Zink- Kohle</t>
  </si>
  <si>
    <t xml:space="preserve"> 228-P-Alkali- Mangan / Nickel-Zink</t>
  </si>
  <si>
    <t xml:space="preserve"> 229-P-Zink- Luft</t>
  </si>
  <si>
    <t xml:space="preserve"> 230-P-Lithium</t>
  </si>
  <si>
    <t xml:space="preserve"> 231-S-Lithium- Ion / Lithium- Polymer</t>
  </si>
  <si>
    <t xml:space="preserve"> 232-S-Nickel- Metallhydrid</t>
  </si>
  <si>
    <t xml:space="preserve"> 233-S-Kleinblei</t>
  </si>
  <si>
    <t xml:space="preserve"> 234-S-Nickel- Cadmium</t>
  </si>
  <si>
    <t xml:space="preserve"> 235-P-Zink- Kohle</t>
  </si>
  <si>
    <t xml:space="preserve"> 236-P-Alkali- Mangan / Nickel-Zink</t>
  </si>
  <si>
    <t xml:space="preserve"> 237-P-Zink- Luft</t>
  </si>
  <si>
    <t xml:space="preserve"> 238-P-Lithium</t>
  </si>
  <si>
    <t xml:space="preserve"> 239-S-Lithium- Ion / Lithium- Polymer</t>
  </si>
  <si>
    <t xml:space="preserve"> 240-S-Nickel- Metallhydrid</t>
  </si>
  <si>
    <t xml:space="preserve"> 241-S-Kleinblei</t>
  </si>
  <si>
    <t xml:space="preserve"> 242-S-Nickel- Cadmium</t>
  </si>
  <si>
    <t xml:space="preserve"> 243-P-Zink- Kohle</t>
  </si>
  <si>
    <t xml:space="preserve"> 244-P-Alkali- Mangan</t>
  </si>
  <si>
    <t xml:space="preserve"> 245-P-Zink- Luft</t>
  </si>
  <si>
    <t xml:space="preserve"> 246-P-Lithium</t>
  </si>
  <si>
    <t xml:space="preserve"> 247-S-Lithium- Ion / Lithium- Polymer</t>
  </si>
  <si>
    <t xml:space="preserve"> 248-S-Nickel- Metallhydrid</t>
  </si>
  <si>
    <t xml:space="preserve"> 249-S-Kleinblei</t>
  </si>
  <si>
    <t xml:space="preserve"> 250-S-Nickel- Cadmium</t>
  </si>
  <si>
    <t xml:space="preserve"> 251-P-Zink- Kohle</t>
  </si>
  <si>
    <t xml:space="preserve"> 252-P-Alkali- Mangan / Nickel-Zink</t>
  </si>
  <si>
    <t xml:space="preserve"> 253-P-Zink- Luft</t>
  </si>
  <si>
    <t xml:space="preserve"> 254-P-Lithium</t>
  </si>
  <si>
    <t xml:space="preserve"> 255-S-Lithium- Ion / Lithium- Polymer</t>
  </si>
  <si>
    <t xml:space="preserve"> 256-S-Nickel- Metallhydrid</t>
  </si>
  <si>
    <t xml:space="preserve"> 257-S-Kleinblei</t>
  </si>
  <si>
    <t xml:space="preserve"> 258-S-Nickel- Cadmium</t>
  </si>
  <si>
    <t xml:space="preserve"> 259-P-Zink- Kohle</t>
  </si>
  <si>
    <t xml:space="preserve"> 260-P-Alkali- Mangan / Nickel-Zink</t>
  </si>
  <si>
    <t xml:space="preserve"> 261-P-Zink- Luft</t>
  </si>
  <si>
    <t xml:space="preserve"> 262-P-Lithium</t>
  </si>
  <si>
    <t xml:space="preserve"> 263-S-Lithium- Ion / Lithium- Polymer</t>
  </si>
  <si>
    <t xml:space="preserve"> 264-S-Nickel- Metallhydrid</t>
  </si>
  <si>
    <t xml:space="preserve"> 265-S-Kleinblei</t>
  </si>
  <si>
    <t xml:space="preserve"> 266-S-Nickel- Cadmium</t>
  </si>
  <si>
    <t xml:space="preserve"> 268-P-Silberoxid</t>
  </si>
  <si>
    <t xml:space="preserve"> 269-P-Alkali- Mangan</t>
  </si>
  <si>
    <t xml:space="preserve"> 270-P-Zink- Luft</t>
  </si>
  <si>
    <t xml:space="preserve"> 271-P-Lithium</t>
  </si>
  <si>
    <t xml:space="preserve"> 272-S-Lithium-Ion</t>
  </si>
  <si>
    <t xml:space="preserve"> 273-S-Nickel- Metallhydrid</t>
  </si>
  <si>
    <t xml:space="preserve"> 274-S-Nickel- Cadmium</t>
  </si>
  <si>
    <t xml:space="preserve"> 276-P-AgO rund, aus Knopfz. aufgebaut</t>
  </si>
  <si>
    <t xml:space="preserve"> 277-P-AlMn rund, aus Knopfz. aufgebaut</t>
  </si>
  <si>
    <t>Pelle</t>
  </si>
  <si>
    <t>Cuoio rivestito</t>
  </si>
  <si>
    <t>Materie tessili</t>
  </si>
  <si>
    <t>Made in (reported on the product)</t>
  </si>
  <si>
    <t>Haltbarkeit nach dem Öffnen (PAO)</t>
  </si>
  <si>
    <t>Mindesthaltbarkeitsdatum</t>
  </si>
  <si>
    <t xml:space="preserve">Versandkarton/VC </t>
  </si>
  <si>
    <t>Polybeutel/Polybag</t>
  </si>
  <si>
    <t>Glas</t>
  </si>
  <si>
    <t xml:space="preserve">Eisenmetall  </t>
  </si>
  <si>
    <t xml:space="preserve">Aluminium  </t>
  </si>
  <si>
    <t>&lt;== Kategorie und Unterkategorie: Bitte wählen Sie die Kategorie und Unterkategorie passend zu Ihrem angebotenen Produkt aus. Die korrekte Auswahl stellt sicher, dass alle für das Produkt notwendigen Informationsfelder in der Product Specification Card ausgefüllt werden können.</t>
  </si>
  <si>
    <t>&lt;== AUSZUFÜLLENDE TABELLENBLÄTTER: Bitte beachten Sie die Erklärung im pinken Feld und füllen Sie alle genannten notwendigen Tabellenblätter aus.</t>
  </si>
  <si>
    <t xml:space="preserve">&lt;== FOGLI (TAB) DA COMPLETARE: Verificare nel box rosa quali FOGLI debbano essere compilati e procedi </t>
  </si>
  <si>
    <t>&lt;== TV Caption (Product Description)_x000D_
This is essentially the title of the product which will be used for the selling description of the product on all platforms (TV/web/mobile/tablet). Please ensure it includes your brand name and product type.</t>
  </si>
  <si>
    <t>&lt;== Special Certification
Are you using a trade name e.g. Lycra/Swarovski/Disney and have a certificate/written agreement. Indicate the trade name you are using</t>
  </si>
  <si>
    <t xml:space="preserve">&lt;== Offered Styles
Please specify all the different options offered with this item: Sizes, Colour, Options...
Details of individual items within a kit or set, this could apply to Beauty, Homewares and Homestyle. On Fashion this could be a size option.
</t>
  </si>
  <si>
    <t>&lt;== Please note: measurements should be written  in the following way: centimetres (inches)
Chest: S: 89cm (35"), M: 94cm (37"), L: 99cm (39"), XL: 104cm (41"), 2XL: 112cm (44"), 3XL: 119cm (47")</t>
  </si>
  <si>
    <t>&lt;== SHEETS (TAB) TO BE COMPLETED: Please follow the instruction in the pink field and fill in all applicable tabs in the sheet requested.</t>
  </si>
  <si>
    <t xml:space="preserve">&lt;== Grundpreis: Die Grundpreisangabe ist gesetzlich geregelt für Waren, die nach Gewicht, Volumen oder Länge verkauft werden. Bitte geben Sie an, ob dies für Ihr Produkt zutrifft. </t>
  </si>
  <si>
    <t>&lt;== Artikelkurzbeschreibung (Kurzbeschreibung des Artikels):  Hier ist eine kurze, prägnante Beschreibung des Produktes gefragt, die den Kern für die Kommunikation in allen Plattformen (TV/Internet/Handy/Tablet) bildet. Der Markenname und der Produkttyp müssen enthalten sein.</t>
  </si>
  <si>
    <t>&lt;== Base Price: This type of price indication is regulated by law for goods which are sold by weight, volume or length. Please state, if this is applicable for your product.</t>
  </si>
  <si>
    <t>&lt;== Detaillierte Artikelbeschreibung: Bitte geben Sie, ergänzend zu den Attributen, alle zusätzlich relevanten Details zu ihrem Produkt an, inklusive wichtiger Instruktionen für den Kunden zur Benutzung, korrekte Farb - oder Maßangaben (cm/ml/g),  vollständige Inhaltsangaben etc.
Die Beschreibung ist die Basis für die Vermarktung in allen Verkaufsplattformen.</t>
  </si>
  <si>
    <t>&lt;== 4 stelligen UN Code gemäß ADR eintragen</t>
  </si>
  <si>
    <t>&lt;== Gefahrgut Lagerklasse: bitte aus der Liste auswählen. Die Lagerklasse kann dem MSDS (Sicherheitsdatenblatt) entnommen werden.</t>
  </si>
  <si>
    <t>&lt;== Gefahrgut Wasserlöslichkeit: Flüssigkeiten oder Substanzen, die sich in Wasser auflösen. Bitte Zutreffendes auswählen.</t>
  </si>
  <si>
    <t>&lt;== Gesundheitsschädlich: Bitte angeben: ist das Produkt gesundheitsgefährdend?</t>
  </si>
  <si>
    <t>&lt;== WEEE Produktkategorie: WEEE (Waste Electrical and Electronic Equipment) für die Entsorgung. Gilt für die meisten Geräte mit Batterien oder 230V Versorgung.</t>
  </si>
  <si>
    <t>&lt;== WEEE Gerätetyp: Wählen Sie den korrekten Gerätetyp aus der Liste aus.</t>
  </si>
  <si>
    <t>&lt;== WEEE Gewicht (g): Das Gerätegewicht inkl. aller elektrischen Komponenten</t>
  </si>
  <si>
    <t>&lt;== WEEE Registrierungsnummer: Tragen Sie hier Ihre WEEE Registrierungsnummer ein, falls vorhanden.</t>
  </si>
  <si>
    <t>&lt;== Batteriegröße: Wählen Sie die korrekte Batteriegröße aus, z. B.  AA, AAA, D</t>
  </si>
  <si>
    <t>&lt;== Gewicht [g] einer Batterie: Tragen Sie das Einzelgewicht der Batterien in g ein.</t>
  </si>
  <si>
    <t>&lt;== Batterieanzahl: Bitte Anzahl je mit dem Produkt gelieferten Batterietyp angeben.</t>
  </si>
  <si>
    <t>&lt;== BattG Registrierungsnummer: Bitte tragen Sie hier Ihre BattG Registrierungsnummer ein, falls vorhanden.</t>
  </si>
  <si>
    <t>&lt;== Art der Haltbarkeitsbeschränkung: Bitte Zutreffendes auswählen.</t>
  </si>
  <si>
    <t>&lt;== Flammpunkt (°C): Bitte den Flammpunkt des Produktes aus dem MSDS  (Sicherheitsdatenblatt) eintragen</t>
  </si>
  <si>
    <t>&lt;== Gesamtgewicht (g) = Produkt + Vepackung (g)</t>
  </si>
  <si>
    <t>&lt;== Bitte folgen Sie der Beschreibung und füllen Sie alle Felder in den geforderten Tabellenblättern aus!</t>
  </si>
  <si>
    <t>&lt;== QVC Markt und Sprache: Bitte wählen Sie den QVC Markt aus, an den Sie ihr Produkt liefern werden. Die Auswahl bestimmt  die Sprache der Überschriften und erlaubt so eine leichtere Kommunikation und einen leichteren Zugriff auf Informationen.</t>
  </si>
  <si>
    <t>Lieferant: bitte aus Drop Down Menü auswählen.</t>
  </si>
  <si>
    <t>Für dieses Produkt nicht benötigt.</t>
  </si>
  <si>
    <t>Legende</t>
  </si>
  <si>
    <t xml:space="preserve">&lt;== Zertifikat bei eingetragenen Markenzeichen
Bitte geben Sie eingetragene Markennamen, die Sie verwenden/kommunizieren wollen. Bitte reichen Sie hierfür das  Zertifikat/die schriftliche Bestätigung des Markeninhabers ein. </t>
  </si>
  <si>
    <t xml:space="preserve">&lt;== UN Hazard Code.4 digit UN No or ID that identify hazardous substances, and articles (such as explosives, flammable liquids, etc.) in the framework of international transport. </t>
  </si>
  <si>
    <t xml:space="preserve">&lt;== Harmful Y/N.Is the Product harmful Yes or No </t>
  </si>
  <si>
    <t xml:space="preserve">&lt;== WEEE Product Category.WEEE (Waste Electrical and Electronic Equipment) for recycling. Includes most products that have a plug or need a battery </t>
  </si>
  <si>
    <t>&lt;== Battery Size.Select the size from the drop down list indicated on the battery e.g. AA, D</t>
  </si>
  <si>
    <t>&lt;== Battery Weight (g).single weight of all batteries supplied with the product in grams</t>
  </si>
  <si>
    <t>&lt;== Type of Expiry (Expiry date or PAO).Does the product have n/a expiry date or a PAO symbol?</t>
  </si>
  <si>
    <t>&lt;== PESO RAEE (g): Indicare il peso in grammi di  tutte le componenti elettriche</t>
  </si>
  <si>
    <t xml:space="preserve">&lt;== Bestätigung des Lieferanten, dass alle Flüssigkeiten in einem versiegelten Polybeutel angeliefert werden. (Nur für die Anlieferung in UK und Frankreich) </t>
  </si>
  <si>
    <t xml:space="preserve">&lt;== Wassergefährdungsklasse: Bitte die Wassergefährdungsklasse aus der Liste auswählen. Die WGK kann dem MSDS (Sicherheitsdatenballt) entnommen werden. </t>
  </si>
  <si>
    <t>&lt;== Peso Lordo (g) = Prodotto + Packaging (g)</t>
  </si>
  <si>
    <t>&lt;== QVC market and Language: Please select the QVC market you are supplying to. The selection will determine the language of the form titles and allow an easier communication and access to information.</t>
  </si>
  <si>
    <t>TEXTILE TAB</t>
  </si>
  <si>
    <t>&lt;== Materialzusammensetzung Textilien: Bitte alle Materialien entsprechend dem zukünftigen Material- und Pflegeetikett angeben. Bitte EU/lokale gesetzliche Anforderungen beachten, z. B. korrekte Landessprache des QVC-Marktes, keine Abkürzungen, korrekte Reihenfolge der Materialien, nur erlaubte Materialangaben etc.</t>
  </si>
  <si>
    <t xml:space="preserve">&lt;== Pflegesymbole: bitte die korrekte Pflegeanleitung für das zukünftige Pflegeetikett auswählen. Bitte die Reihenfolge der Symbole beibehalten, jedoch waagerecht auf das Pflegeetikett drucken. 
</t>
  </si>
  <si>
    <t>&lt;== Zusätzliche Pflegehinweise: Nur falls für den Artikel notwendig: bitte geben Sie zusätzliche Pflegehinweise für das zukünftige Pflegeetikett in der Landessprache des QVC-Marktes an.</t>
  </si>
  <si>
    <t>&lt;== Schuhe: Materialangabe: bitte die Schuhmaterialien für das zukünftige Schuhpiktogramm auswählen und angeben. Das Piktogramm muss entsprechend der gesetzlichen Vorgabe aus Symbolen für die Schuhbestandteile und Materialien bestehen.</t>
  </si>
  <si>
    <t>GTIN TAB</t>
  </si>
  <si>
    <t>Bevorzugte Sprache auswählen</t>
  </si>
  <si>
    <t>Wählen Sie den QVC Markt, an den Sie liefern</t>
  </si>
  <si>
    <t>Wählen Sie die Kategorie aus</t>
  </si>
  <si>
    <t>Wählen Sie die Unterkategorie aus</t>
  </si>
  <si>
    <t>WICHTIGE INFORMATION FÜR DIE KORREKTE VERVOLLSTÄNDIGUNG:</t>
  </si>
  <si>
    <t>Datum</t>
  </si>
  <si>
    <t>QVC SKN (QVC Artikelnummer)</t>
  </si>
  <si>
    <t>Lieferant</t>
  </si>
  <si>
    <t>Agentur</t>
  </si>
  <si>
    <t>Marke</t>
  </si>
  <si>
    <t>Lieferantenartikelnummer</t>
  </si>
  <si>
    <t>Benötigen Sie zusätzliche Erklärungen?</t>
  </si>
  <si>
    <t>Import in die EU durch (Falls QVC, schreiben Sie bitte: QVC):</t>
  </si>
  <si>
    <t>Ursprungsland</t>
  </si>
  <si>
    <t>Zolltarifnummer</t>
  </si>
  <si>
    <t>Textile Herstellungsart</t>
  </si>
  <si>
    <t>Kurzbeschreibung des Artikels</t>
  </si>
  <si>
    <t>Größe</t>
  </si>
  <si>
    <t>Farbe/Variante</t>
  </si>
  <si>
    <t>Bestandteile</t>
  </si>
  <si>
    <t>Abmessung Produkt in cm</t>
  </si>
  <si>
    <t>Gewicht (g)</t>
  </si>
  <si>
    <t>Anzahl je Masterkarton</t>
  </si>
  <si>
    <t>Materialtyp</t>
  </si>
  <si>
    <t>Haushaltschemikalien</t>
  </si>
  <si>
    <t>Elektrik/Elektronik</t>
  </si>
  <si>
    <t>Einstufung Entflammbarkeit</t>
  </si>
  <si>
    <t>UN  Code</t>
  </si>
  <si>
    <t>Gefahrgut Wasserlöslichkeit</t>
  </si>
  <si>
    <t>Wassergefährdungsklasse</t>
  </si>
  <si>
    <t>Gesundheitsschädlich (J/N)</t>
  </si>
  <si>
    <t>Gesundheitsschädlich - Optionen (Bitte angeben)</t>
  </si>
  <si>
    <t>Oxidierend</t>
  </si>
  <si>
    <t>Irritierend</t>
  </si>
  <si>
    <t>Toxisch</t>
  </si>
  <si>
    <t>Korridierend</t>
  </si>
  <si>
    <t>WEEE Produktkategorie</t>
  </si>
  <si>
    <t>WEEE Gerätetyp</t>
  </si>
  <si>
    <t>WEEE Gewicht (g)</t>
  </si>
  <si>
    <t xml:space="preserve">WEEE Registrierungsnummer </t>
  </si>
  <si>
    <t>Batterietyp</t>
  </si>
  <si>
    <t>Batteriegröße</t>
  </si>
  <si>
    <t>Gewicht [g] einer Batterie</t>
  </si>
  <si>
    <t>BattG Registrierungsnummer</t>
  </si>
  <si>
    <t>Art der Haltbarkeitsbeschränkung</t>
  </si>
  <si>
    <t>Flammpunkt (°C)</t>
  </si>
  <si>
    <t>Bitte senden Sie ein Sicherheitsdatenblatt, falls der Artikel umweltbelastend und/oder gefährlich ist (für Endnutzung/Transport/Lagerung)!</t>
  </si>
  <si>
    <t>Farbe</t>
  </si>
  <si>
    <t>Bitte Material je Bestandteil angeben</t>
  </si>
  <si>
    <t>Please send an MSDS if Harmful and/ or Hazardous for Final Use/Transport/Storage!</t>
  </si>
  <si>
    <t>Material Composition</t>
  </si>
  <si>
    <t>&lt;== Material Composition: please State material by component</t>
  </si>
  <si>
    <t>&lt;== indicare i materiali per ogni componente</t>
  </si>
  <si>
    <t>&lt;== Le misure devono essere indicate nel seguente modo:
giro vita: S=76-80, M=81-86, L=87-92, XL=93-98, XXL=99-104 (misure corpo)
lunghezza dal centro dietro: S=70, M=72, L=74, XL=76, 2XL=78 (misure capo)</t>
  </si>
  <si>
    <t>&lt;== Bitte geben Sie die Maße in den Maßtabellen in cm an. Bitte fügen Sie eine detaillierte Maßtabelle für Textilien der Spec Card bei</t>
  </si>
  <si>
    <t>&lt;== Prezzo per unità di misura obbligatorio per alcune categorie di prodotti (esempio: € / kg; €/l). Si prega di indicare Sì/No se il prodotto rientra nell'ambito del presente regolamento.</t>
  </si>
  <si>
    <t>Gesundheitsschädlich</t>
  </si>
  <si>
    <t>Gewebt</t>
  </si>
  <si>
    <t>Getufted</t>
  </si>
  <si>
    <t>Gestrickt/Gewirkt</t>
  </si>
  <si>
    <t>Versandtasche</t>
  </si>
  <si>
    <t>Verkaufsverpackung</t>
  </si>
  <si>
    <t>prima emissione</t>
  </si>
  <si>
    <t>2° aggiornamento</t>
  </si>
  <si>
    <t>1° aggiornamento</t>
  </si>
  <si>
    <t>3° aggiornamento</t>
  </si>
  <si>
    <t>Importato in Unione Europea da:
(se QVC indicare "QVC")</t>
  </si>
  <si>
    <t>Categoria RAEE</t>
  </si>
  <si>
    <t>Numero Iscrizione Registro  RAEE</t>
  </si>
  <si>
    <t>Numero di Iscrizione al Registro Batterie</t>
  </si>
  <si>
    <t>Punto di infiammabilità (°C)</t>
  </si>
  <si>
    <t>Inviare al QA una MSDS (scheda dati di sicurezza) in caso di prodotto Pericoloso  per l'uso, il trasporto o lo stoccaggio</t>
  </si>
  <si>
    <t>&lt;== Classe di pericolosità per lo stoccaggio dei prodotti pericolosi: Si prega di selezionare la classe rischio per lo stoccaggio di materiali pericolosi come indicato in MSDS.</t>
  </si>
  <si>
    <t>&lt;== Numero Iscrizione al Registro RAEE : Indicare il numero di registrazione al Registro dei Produttori di Apparecchiature Elettriche ed Elettroniche (AEE)</t>
  </si>
  <si>
    <t>&lt;== Numero di Iscrizione al Registro Batterie: Indicare il numero di registrazione al Registro nazionale pile e accumulatori</t>
  </si>
  <si>
    <t>&lt;== Punto di infiammabilità (Celsius): Indicare il flash point (punto di infiammabilità) in °C come riportato in MSDS</t>
  </si>
  <si>
    <t>&lt;== QVC MARKET e Lingue: Selezionare la QVC a cui state mandando la presente Spec Cad r la lingua, tutti i campi della Spec Card verranno mostrati nella lingua scelta, questo per facilitare il Fornitore nella comprensione delle informazioni richieste.</t>
  </si>
  <si>
    <t xml:space="preserve">&lt;== Composizione fibre tessili:  Indicare le corrette composizioni fibrose di tutti i materiali/tessuti presenti nell’articolo e che devono corrispondere a quanto indicato nell’etichetta di composizione e manutenzione cucita al capo. (seguire quanto previsto dalla legge europea e nazionale: es no abbreviazioni, fibre indicate in ordine decrescente, ammesse solo nome della fibra e non nome commerciale etc..) </t>
  </si>
  <si>
    <t xml:space="preserve">&lt;== Istruzioni manutenzione: selezionare le corrette istruzioni di manutenzione che devono corrispondere a quanto indicato nell’etichetta di composizione e manutenzione cucita al capo. </t>
  </si>
  <si>
    <t>&lt;== Itruzioni di manutenzione aggiuntive: solo se necessarie per il prodotto: Indicare le istruzioni di manutenzione aggiuntive che devono corrispondere a quanto indicato nell’etichetta di composizione e manutenzione cucita al capo</t>
  </si>
  <si>
    <t xml:space="preserve">&lt;== Composizione materiali: selezionare il materiale corrispondente ad ogni parte della calzatura così come verrà riportato poi in forma di pittogramma sulle scarpe. I pittogrammi dovranno riportare ii simboli corrispondenti alle differenti parti della calzatura ed ai relativi materiali come p previsto dalla legge sull’etichettatura delle calzature europea e nazionale </t>
  </si>
  <si>
    <t>COUNTRY SPECIFIC</t>
  </si>
  <si>
    <t>ITA</t>
  </si>
  <si>
    <t>Customs
Tariff Number</t>
  </si>
  <si>
    <t>Flash Point (°C)</t>
  </si>
  <si>
    <t>GTIN</t>
  </si>
  <si>
    <t>Entsorgungsmaterialien
Verpackungsmüll (g))</t>
  </si>
  <si>
    <t>&lt;== Qty per Master Carton: Where you are providing variants where dimensions and weights may differ, please list these individually</t>
  </si>
  <si>
    <t>&lt;== Anzahl je Masterkarton: Wenn Sie Varianten mit verschiedenen Maßen und/oder Gewichten anbieten, listen Sie diese bitte separat auf</t>
  </si>
  <si>
    <t>&lt;== DATE/VERSION: Please insert date of completion and version.
If you are preparing and updated version, please insert update1, update2, … and indicate in the box below the reason for updates</t>
  </si>
  <si>
    <t>&lt;== DATUM / VERSION: Bitte geben Sie das Datum der Fertigstellung und die Version an.  Falls Sie eine Änderung erstellen, geben Sie bitte an Update1, Update2, ... und geben Sie den Grund/das Detail der Änderung an</t>
  </si>
  <si>
    <t xml:space="preserve">&lt;== You will find this icon in each each session of the spec card, you can use the home icon to come back to this starting page </t>
  </si>
  <si>
    <t>&lt;== Sie finden das Symbol auf jedem Tabellenblatt wieder. Wenn Sie es anklicken, gelangen Sie zurück zur START-Seite.</t>
  </si>
  <si>
    <t>Nein</t>
  </si>
  <si>
    <t>Ja</t>
  </si>
  <si>
    <t>MHD &amp; PAO</t>
  </si>
  <si>
    <t>Papier/Karton</t>
  </si>
  <si>
    <t>Kunststoff/Plastik</t>
  </si>
  <si>
    <t>Polystyren</t>
  </si>
  <si>
    <t>Textil</t>
  </si>
  <si>
    <t>Holz</t>
  </si>
  <si>
    <t>Andere Materialien</t>
  </si>
  <si>
    <t>Erstversion</t>
  </si>
  <si>
    <t>Specificare i motivi di aggiornamento della scheda</t>
  </si>
  <si>
    <t>Please specify reason for update</t>
  </si>
  <si>
    <t>ATTRIBUTES</t>
  </si>
  <si>
    <t>ATTRIBUTI</t>
  </si>
  <si>
    <t>Leder</t>
  </si>
  <si>
    <t>Beschichtetes Leder</t>
  </si>
  <si>
    <t>Sonstiges</t>
  </si>
  <si>
    <t xml:space="preserve">Numero GTIN (inserire tutte le possibili combinazioni di Style/Opzioni/Colori (se applicabili) e indicare i rispettivi Numeri GTIN assegnati) </t>
  </si>
  <si>
    <t>&lt;==  Angebotene Varianten
Bitte geben Sie alle verschiedenen Varianten Ihres Artikels an: Größen, Farben, Formen..., Details zu individuellen Teilen in einem Set, beispielsweise bei Kosmentik, Haushaltswaren oder Heimtextilien. Bei Bekleidung kann der Größenlauf angegeben werden.</t>
  </si>
  <si>
    <t>Vom Lieferanten auszufüllen. Falls ein Feld für ein Produkt nicht zutrifft, geben Sie bitte n/a an.</t>
  </si>
  <si>
    <t>Variante</t>
  </si>
  <si>
    <t>GTIN NUMMER (Geben Sie jede angebotene Kombination aus Variante/Farbe/Größe ein (falls vorhanden) und führen Sie die zugewiesenen GTIN-Nummern auf.)</t>
  </si>
  <si>
    <t>Reason for updates</t>
  </si>
  <si>
    <t>Motivi aggiornamento scheda</t>
  </si>
  <si>
    <t>&lt;==DATA e VERSIONE: Inserire la data di compilazione del presente documento e la versione, in caso stiate modificando e preparando una nuova versione di un documento già inviato a QVC, si prega di indicare il numero di aggiornamento (update1, update2, …) e le ragioni nel box sottostante</t>
  </si>
  <si>
    <t xml:space="preserve"> Grund/Detail der Änderung</t>
  </si>
  <si>
    <t>Sostanze Corrosive e Combustibili</t>
  </si>
  <si>
    <t>Sostanze non pericolose (SNP)</t>
  </si>
  <si>
    <t>Liquidi Infiammabili</t>
  </si>
  <si>
    <t>Aerosol infiammabili</t>
  </si>
  <si>
    <t>Gas sotto pressione</t>
  </si>
  <si>
    <t>Solidi Infiammabili</t>
  </si>
  <si>
    <t>Liquidi comburenti</t>
  </si>
  <si>
    <t>Altro</t>
  </si>
  <si>
    <t>Not Hazardous</t>
  </si>
  <si>
    <t>Flammable liquids</t>
  </si>
  <si>
    <t>Compressed, liquified, or pressure-dissolved gases</t>
  </si>
  <si>
    <t>Pressurized gas packages (aerosol containers)</t>
  </si>
  <si>
    <t>Flammable corrosive materials</t>
  </si>
  <si>
    <t>Flammable liquids if not LGK 3A or 3B</t>
  </si>
  <si>
    <t>Flammable solids</t>
  </si>
  <si>
    <t>Non-flammable liquids in non-flammable packages</t>
  </si>
  <si>
    <t xml:space="preserve"> Non-flammable solids in non-flammable package</t>
  </si>
  <si>
    <t>Sostanze Corrosive Non Infiammabil</t>
  </si>
  <si>
    <t>Liquidi non infiammabili in packaging non infiammabile</t>
  </si>
  <si>
    <t>Solidi non Infiammabili in Packaging non infiammabile</t>
  </si>
  <si>
    <t>Detaillierte Artikelbeschreibung (Long description)</t>
  </si>
  <si>
    <t>&lt;== INDICARE TUTTE LE BATTERIE (anche quelle non removibili)
Tipo Batteria: Selezionare dalla lista il tipo di batteria (es. piombo, Nikel o altro)</t>
  </si>
  <si>
    <t>&lt;== PLEASE LIST ALL BATTERY INCLUDED (also those that are non-removable)
Battery Type: Select the battery type from the drop down list either Lead, Nickle or other</t>
  </si>
  <si>
    <t>&lt;== GEBEN SIE DIE DATEN FÜR ALLE BATTERIEN AN (Auch für fest eingebaute Batterien)
Batterietyp: Wählen Sie den korrekten Batterietypen aus der Liste aus</t>
  </si>
  <si>
    <t>Gross Weight (g)</t>
  </si>
  <si>
    <t>Peso Lordo (g)</t>
  </si>
  <si>
    <t>Waste Component 
(packaging waste (g))</t>
  </si>
  <si>
    <t>Master Carton</t>
  </si>
  <si>
    <t>Masterkarton</t>
  </si>
  <si>
    <t>Packaging</t>
  </si>
  <si>
    <t>Verpackung</t>
  </si>
  <si>
    <t>&lt;== Waste Components:State all waste components separately by QVC SKN (average weight for 1 piece). Specify all forms of packaging, this should include such things as fill material &amp; direct product packaging such as the container that a face cream is held within.</t>
  </si>
  <si>
    <t xml:space="preserve">&lt;== Entsorgungsmaterialien: Angabe aller Entsorgungsmaterialien pro QVC SKN (Durchschnittsgewicht für 1 Stück). Verpackung, Füllmaterial und direkte Produktverpackung, wie z. B. Creme-Tiegel, benennen.
</t>
  </si>
  <si>
    <t>Product Weight (g)</t>
  </si>
  <si>
    <t>&lt;== Composizione Rifiuti: Selezionare il tipo di componente e indicare il peso in grammi per il calcolo contributo ecologico (carta/Cartone, Plastica, Tessuto..) - indicare il valore medio presente in 1 pezzo. Devono essere specificati tutti i materiali che genereranno rifiuto (sia quelli di confezionamento che quelli che compongono il prodotto: ad esempio la plastica del barattolo che contiene la crema)</t>
  </si>
  <si>
    <t xml:space="preserve">Composizione Packaging  
(rifiuti per calcolo contributo ecologico) </t>
  </si>
  <si>
    <t>Tipologia confezionamento prodotto 
(unità di vendita QVC)</t>
  </si>
  <si>
    <t xml:space="preserve">Packaging Description 
(QVC single saleable unit) </t>
  </si>
  <si>
    <t>Beschreibung der Verpackung  
(Einzelne QVC Verkaufseinheit)</t>
  </si>
  <si>
    <t>&lt;== Beschreibung der Verpackung: Wählen Sie den Verpackungstyp der einzelnen Verkauseinheit (QVC Artikelnummer) aus. Bei den Verpackungsarten "Polybag" und "GOH" ist eine Angabe der Abmessungen der einzelnen VE nicht notwendig.</t>
  </si>
  <si>
    <t>&lt;== Der Masterkarton ist ein Sammelkarton für mindestes 4 verpackte Verkaufseinheiten. Er muss den Anforderungen der QVC-Logistik entsprechen (Typ, Maße, Gewicht, Kennzeichnung).</t>
  </si>
  <si>
    <t>&lt;== Packaging Description: Please select the type of packaging you have added to your merchandise for this QVC single saleable unit. In case of Polybags or Goods On Hangers, the dimensions are not required.</t>
  </si>
  <si>
    <t>&lt;== Master Carton:  This is the shipping carton that contains all of the saleable units for entry to the QVC Distribution Centre  (Master Cartons must have a minimum of 4 pieces).</t>
  </si>
  <si>
    <t>&lt;== Master Carton: è il cartone che contiene le singole unità di vendita per la spedizione al magazzino QVC (un master carton deve contenere almeno 4 unità)</t>
  </si>
  <si>
    <t>Construction</t>
  </si>
  <si>
    <t>Capacity</t>
  </si>
  <si>
    <t>Unit</t>
  </si>
  <si>
    <t>UN Number</t>
  </si>
  <si>
    <t>Batterie Typ</t>
  </si>
  <si>
    <t>Bauform</t>
  </si>
  <si>
    <t>Kapazität</t>
  </si>
  <si>
    <t>Einheit</t>
  </si>
  <si>
    <t>Beiliegende Batterie</t>
  </si>
  <si>
    <t>Lithium Metal</t>
  </si>
  <si>
    <t>Lithium Ions</t>
  </si>
  <si>
    <t>Lithium Polymer</t>
  </si>
  <si>
    <t>Lithium Battery Type</t>
  </si>
  <si>
    <t>Lithium Ionen</t>
  </si>
  <si>
    <t>Battery</t>
  </si>
  <si>
    <t>Cell</t>
  </si>
  <si>
    <t>Batterie</t>
  </si>
  <si>
    <t>Zelle</t>
  </si>
  <si>
    <t>Enclosed Battery</t>
  </si>
  <si>
    <t>Enclosed</t>
  </si>
  <si>
    <t>Inside</t>
  </si>
  <si>
    <t>Single</t>
  </si>
  <si>
    <t>Beigelegt</t>
  </si>
  <si>
    <t>Eingebaut</t>
  </si>
  <si>
    <t>Einzeln</t>
  </si>
  <si>
    <t xml:space="preserve"> 1.8 - Nickel Cadmium accumulator</t>
  </si>
  <si>
    <t>Tipo di batteria</t>
  </si>
  <si>
    <t>Costruzione</t>
  </si>
  <si>
    <t>Capacità</t>
  </si>
  <si>
    <t>Unità di misura</t>
  </si>
  <si>
    <t>Imballaggio batterie</t>
  </si>
  <si>
    <t>Numero UN</t>
  </si>
  <si>
    <t>Litio-metallo</t>
  </si>
  <si>
    <t>Ioni di litio</t>
  </si>
  <si>
    <t>Polimeri di litio</t>
  </si>
  <si>
    <t>Batteria</t>
  </si>
  <si>
    <t>Cella</t>
  </si>
  <si>
    <t>Singolo</t>
  </si>
  <si>
    <t>&lt;== Sealed Polybag for Hazardous Goods Y/N. Vendor has to confirm that all liquids will be supplied in a sealed polybag this is needed to reduce the risk of spillage/stock damage should item leak in delivery’ (only for UK &amp; FR  delivery)</t>
  </si>
  <si>
    <t>Batteries Qty</t>
  </si>
  <si>
    <t>Number of Batteries/Cells</t>
  </si>
  <si>
    <t>Enclosed Batteries/Cells</t>
  </si>
  <si>
    <t xml:space="preserve">&lt;==Enclosed Batteries
Enclosed = Batteries / cells contained in equipment
Inserted = Batteries / cells packed with equipment (separately in the same package) 
Single = Batteries and cells only without equipment, including battery chargers / power banks
</t>
  </si>
  <si>
    <t xml:space="preserve">&lt;==Beiliegende Batterie
Beigelegt = Batterien / Zellen im Gerät eingebaut
Eingebaut = Batterien / Zellen mit dem Gerät verpackt (separat in der gleichen Verpackung)
Einzeln = Batterien und Zellen ohne Ausrüstung, einschließlich Batterieladegeräte / Powerbanks
</t>
  </si>
  <si>
    <t>Incluse</t>
  </si>
  <si>
    <t>Inserite</t>
  </si>
  <si>
    <t xml:space="preserve">&lt;==Imballaggio batterie
Incluse = Già installate nell’apparecchiatura
Inserite = Accluse all’apparecchiatura (non installate ma presenti nello stesso packaging prodotto)
Singole = Batterie vendute separatamente, compresi caricabatterie / alimentatori
</t>
  </si>
  <si>
    <t xml:space="preserve"> 2011-P-zinc-carbon/zinc-air</t>
  </si>
  <si>
    <t xml:space="preserve"> 2021-P-alcaline-manganese /nickel-zinc </t>
  </si>
  <si>
    <t xml:space="preserve"> 2071-S-alcaline-manganese /nickel-zinc </t>
  </si>
  <si>
    <t xml:space="preserve"> 2012-P-zinc-carbon/zinc-air</t>
  </si>
  <si>
    <t xml:space="preserve"> 2022-P-alcaline-manganese /nickel-zinc </t>
  </si>
  <si>
    <t xml:space="preserve"> 2072-S-alcaline-manganese /nickel-zinc </t>
  </si>
  <si>
    <t xml:space="preserve"> 2013-P-zinc-carbon/zinc-air</t>
  </si>
  <si>
    <t xml:space="preserve"> 2023-P-alcaline-manganese /nickel-zinc </t>
  </si>
  <si>
    <t xml:space="preserve"> 2073-S-alcaline-manganese /nickel-zinc </t>
  </si>
  <si>
    <t xml:space="preserve"> 203-P-zinc-air</t>
  </si>
  <si>
    <t xml:space="preserve"> 205-S-Lithium-ion/lithium-polymer</t>
  </si>
  <si>
    <t xml:space="preserve"> 206-S-nickel-metal hydride</t>
  </si>
  <si>
    <t xml:space="preserve"> 208-S-small lead</t>
  </si>
  <si>
    <t xml:space="preserve"> 209-S-nickel-cadmium</t>
  </si>
  <si>
    <t xml:space="preserve"> 210-P-zinc-carbon</t>
  </si>
  <si>
    <t xml:space="preserve"> 211-P-alcaline-manganese /nickel-zinc </t>
  </si>
  <si>
    <t xml:space="preserve"> 212-P-zinc-air</t>
  </si>
  <si>
    <t xml:space="preserve"> 214-S-Lithium-ion/lithium-polymer</t>
  </si>
  <si>
    <t xml:space="preserve"> 215-S-nickel-metal hydride</t>
  </si>
  <si>
    <t xml:space="preserve"> 216-S-alcaline-manganese </t>
  </si>
  <si>
    <t xml:space="preserve"> 217-S-small lead</t>
  </si>
  <si>
    <t xml:space="preserve"> 218-S-nickel-cadmium</t>
  </si>
  <si>
    <t xml:space="preserve"> 219-P-zinc-carbon</t>
  </si>
  <si>
    <t xml:space="preserve"> 220-P-alcaline-manganese /nickel-zinc </t>
  </si>
  <si>
    <t xml:space="preserve"> 221-P-zinc-air</t>
  </si>
  <si>
    <t xml:space="preserve"> 223-S-Lithium-ion/lithium-polymer</t>
  </si>
  <si>
    <t xml:space="preserve"> 224-S-nickel-metal hydride</t>
  </si>
  <si>
    <t xml:space="preserve"> 225-S-small lead</t>
  </si>
  <si>
    <t xml:space="preserve"> 226-S-nickel-cadmium</t>
  </si>
  <si>
    <t xml:space="preserve"> 227-P-zinc-carbon</t>
  </si>
  <si>
    <t xml:space="preserve"> 228-P-alcaline-manganese /nickel-zinc </t>
  </si>
  <si>
    <t xml:space="preserve"> 229-P-zinc-air</t>
  </si>
  <si>
    <t xml:space="preserve"> 231-S-Lithium-ion/lithium-polymer</t>
  </si>
  <si>
    <t xml:space="preserve"> 232-S-nickel-metal hydride</t>
  </si>
  <si>
    <t xml:space="preserve"> 233-S-small lead</t>
  </si>
  <si>
    <t xml:space="preserve"> 234-S-nickel-cadmium</t>
  </si>
  <si>
    <t xml:space="preserve"> 235-P-zinc-carbon</t>
  </si>
  <si>
    <t xml:space="preserve"> 236-P-alcaline-manganese /nickel-zinc </t>
  </si>
  <si>
    <t xml:space="preserve"> 237-P-zinc-air</t>
  </si>
  <si>
    <t xml:space="preserve"> 239-S-Lithium-ion/lithium-polymer</t>
  </si>
  <si>
    <t xml:space="preserve"> 240-S-nickel-metal hydride</t>
  </si>
  <si>
    <t xml:space="preserve"> 241-S-small lead</t>
  </si>
  <si>
    <t xml:space="preserve"> 242-S-nickel-cadmium</t>
  </si>
  <si>
    <t xml:space="preserve"> 243-P-zinc-carbon</t>
  </si>
  <si>
    <t xml:space="preserve"> 244-P-alcaline-manganese</t>
  </si>
  <si>
    <t xml:space="preserve"> 245-P-zinc-air</t>
  </si>
  <si>
    <t xml:space="preserve"> 247-S-Lithium-ion/lithium-polymer</t>
  </si>
  <si>
    <t xml:space="preserve"> 248-S-nickel-metal hydride</t>
  </si>
  <si>
    <t xml:space="preserve"> 249-S-small lead</t>
  </si>
  <si>
    <t xml:space="preserve"> 250-S-nickel-cadmium</t>
  </si>
  <si>
    <t xml:space="preserve"> 251-P-zinc-carbon</t>
  </si>
  <si>
    <t xml:space="preserve"> 252-P-alcaline-manganese /nickel-zinc </t>
  </si>
  <si>
    <t xml:space="preserve"> 253-P-zinc-air</t>
  </si>
  <si>
    <t xml:space="preserve"> 255-S-Lithium-ion/lithium-polymer</t>
  </si>
  <si>
    <t xml:space="preserve"> 256-S-nickel-metal hydride</t>
  </si>
  <si>
    <t xml:space="preserve"> 257-S-small lead</t>
  </si>
  <si>
    <t xml:space="preserve"> 258-S-nickel-cadmium</t>
  </si>
  <si>
    <t xml:space="preserve"> 259-P-zinc-carbon</t>
  </si>
  <si>
    <t xml:space="preserve"> 260-P-alcaline-manganese /nickel-zinc </t>
  </si>
  <si>
    <t xml:space="preserve"> 261-P-zinc-air</t>
  </si>
  <si>
    <t xml:space="preserve"> 263-S-Lithium-ion/lithium-polymer</t>
  </si>
  <si>
    <t xml:space="preserve"> 264-S-nickel-metal hydride</t>
  </si>
  <si>
    <t xml:space="preserve"> 265-S-small lead</t>
  </si>
  <si>
    <t xml:space="preserve"> 266-S-nickel-cadmium</t>
  </si>
  <si>
    <t xml:space="preserve"> 269-P-alcaline-manganese</t>
  </si>
  <si>
    <t xml:space="preserve"> 270-P-zinc-air</t>
  </si>
  <si>
    <t xml:space="preserve"> 273-S-nickel-metal hydride</t>
  </si>
  <si>
    <t xml:space="preserve"> 274-S-nickel-cadmium</t>
  </si>
  <si>
    <t xml:space="preserve"> 276-P-AgO round, made up of button cells</t>
  </si>
  <si>
    <t xml:space="preserve"> 277-P-AlMn round, made up of button cells</t>
  </si>
  <si>
    <t>&lt;==Weight
Lithium weight is the weight of lithium contained in the battery or cell and not the total weight of the battery or cell</t>
  </si>
  <si>
    <t xml:space="preserve">&lt;==Battery Type
Lithium Metal Batteries or cells: Non-rechargeable (primary) lithium metal or lithium alloy cells or batteries
Lithium Ion Batteries or cells = Rechargeable (secondary) lithium Ion cells or batteries
Lithium Polymer Batteries or cells = Rechargeable (secondary) polymer cells or batteries
</t>
  </si>
  <si>
    <t>&lt;==Peso
Il Peso da riportare è quello del litio contenuto nella batteria o cella e non il peso totale della batteria</t>
  </si>
  <si>
    <t>Batterie al Litio</t>
  </si>
  <si>
    <t>UN Nummer</t>
  </si>
  <si>
    <t>Anzahl Batterien</t>
  </si>
  <si>
    <t>Sonstige</t>
  </si>
  <si>
    <t>Made in (riportato sul prodotto)</t>
  </si>
  <si>
    <t>Please confirm the product Country of Origin (country of manufacture) for each component within the set and use a separate column for each component: this detail is essential for customs clearance procedures</t>
  </si>
  <si>
    <t xml:space="preserve">Per favore indicare il Paese di Fabbricazione (Made In) per ciascuno dei componenti del kit/set utilizzando colonne diverse: questa informazione è fondamentale per l'espletamento delle formalità doganali  </t>
  </si>
  <si>
    <t>Bitte bestätigen Sie uns das Ursprungsland (Herstellungsland) für jeden Setbestandteil und nutzen Sie in der Tabelle eine eigene Spalte je Teil: diese Details sind zur korrekten Zollabfertigung nötig.</t>
  </si>
  <si>
    <t>Please confirm the Customs Tariff (intrastat commodity code) for each component within the set and use a separate column for each component: this detail is essential for customs clearance procedures</t>
  </si>
  <si>
    <t xml:space="preserve">Per favore indicare la voce doganale (codice merceologico doganale / intrastat) per ognuno dei componenti del set, utilizzando colonne separate: questo codice numerico viene assegnato al prodotto sulla base della sua descrizione, ed è fondamentale per l'espletamento delle formalità doganali  </t>
  </si>
  <si>
    <t>Bitte nennen Sie in den vorgegebenen Feldern, passend für jedes Setbestandteil, die Zoll-Warentarifnummer und nutzen je Teil eine eigene Spalte: diese Details sind zur korrekten Zollabfertigung nötig</t>
  </si>
  <si>
    <t>Bitte geben Sie die Produktzusammensetzung aus zolltariflicher Sicht für jedes Setbestandteil an. Zum Beispiel: Puder, Creme etc.</t>
  </si>
  <si>
    <t>If the attributes vary between components please use a separate column for each component and specify the name of the item at the top of each column used. This is particularly useful for beauty categories e.g. eye, lip, manicure and pedicure preparations as well as powder based beauty products etc.    </t>
  </si>
  <si>
    <t>Sollten Attribute der Setbestandteile variieren, dann nutzen Sie bitte auch hierfür je eine Spalte und benennen es entsprechend im Kopf der Spalte. Besonders wichtig ist diese Aufteilung für Beautyartikel. Z. B. Lippen, Augen, Maniküre und Pediküre wie auch Puder etc</t>
  </si>
  <si>
    <t xml:space="preserve">Please confirm the product Country of Origin (country of manufacture): this detail is essential for customs clearance procedures (see attributes for sets) </t>
  </si>
  <si>
    <t>   SI prega di indicare il Paese di Origine del prodotto (paese di fabbricazione): questa informazione è importante per l’espletazione delle procedure di lo sdoganamento (in caso di vari componenti presenti nel set, utilizzare la sezione degli attributi sottostante)</t>
  </si>
  <si>
    <t>Bitte bestätigen Sie uns das Ursprungsland (Herstellungsland): dieses Detail ist zur korrekten Zollabfertigung nötig. (Bei Sets: siehe Attribute)</t>
  </si>
  <si>
    <t xml:space="preserve">Per favore indicare la voce doganale (codice merceologico doganale / intrastat): questo codice numerico viene assegnato al prodotto sulla base della sua descrizione, ed è fondamentale per l'espletamento delle formalità doganali  </t>
  </si>
  <si>
    <t> Bitte nennen Sie die Zoll-Warentarifnummer: diese Klassifizierungsnummer basiert auf der Produktbeschreibung und ist zur korrekten Zollabfertigung nötig</t>
  </si>
  <si>
    <t>Please indicate Textile Construction: this information for textile items (main part) is required for customs clearance procedures</t>
  </si>
  <si>
    <t xml:space="preserve"> Si prega di indicare l’armatura del tessuto principale: questa informazione per gli articoli della categoria tessile e abbigliamento è richiesta per le procedure di sdoganamento </t>
  </si>
  <si>
    <t> Bitte textile Herstellungsart angeben: Bei Textilien ist die Konstruktion des Hauptmaterials für die Zollabwicklung erforderlich.</t>
  </si>
  <si>
    <t>Se un attributo differisce per I diversi component si prega di dedicare una Colonna ad ogni componente e specificare il nome del componente come intestazione di ciascuna delle colonne che si andranno ad utilizzare. Questo è in particolare utile per i prodotti della categoria beauty sia skin care, igiene personale che make up, etc.</t>
  </si>
  <si>
    <t>Lithium Batteries</t>
  </si>
  <si>
    <t>&lt;==In case of Product imported into EU:
please indicate Name &amp; Address of the European Importer company</t>
  </si>
  <si>
    <t xml:space="preserve">please confirm the product Country of Origin (country of manufacture): this detail is essential for customs clearance procedures (see attributes for sets) </t>
  </si>
  <si>
    <t>si prega di indicare il Paese di Origine del prodotto (paese di fabbricazione): questa informazione è importante per l’espletazione delle procedure di lo sdoganamento (in caso di vari componenti presenti nel set, utilizzare la sezione degli attributi sottostante)</t>
  </si>
  <si>
    <t xml:space="preserve">si prega di indicare l’armatura del tessuto principale: questa informazione per gli articoli della categoria tessile e abbigliamento è richiesta per le procedure di sdoganamento </t>
  </si>
  <si>
    <t>bitte textile Herstellungsart angeben: Bei Textilien ist die Konstruktion des Hauptmaterials für die Zollabwicklung erforderlich.</t>
  </si>
  <si>
    <t>bitte bestätigen Sie uns das Ursprungsland (Herstellungsland): dieses Detail ist zur korrekten Zollabfertigung nötig. (Bei Sets: siehe Attribute)</t>
  </si>
  <si>
    <t>&lt;== Im Falle von Import in EU:
bitte Name &amp; Adresse des Europäischen Importeurs angeben</t>
  </si>
  <si>
    <t>Made In (Angabe auf dem Produkt)</t>
  </si>
  <si>
    <t>Lithium Metall</t>
  </si>
  <si>
    <t>Battery Pack</t>
  </si>
  <si>
    <t>Others</t>
  </si>
  <si>
    <t>Pacco batterie</t>
  </si>
  <si>
    <t>Akkupack</t>
  </si>
  <si>
    <t>Knopfzelle</t>
  </si>
  <si>
    <t>&lt;==Battery Typ
Lithium Metall = Lithium Metall Batterien oder Zellen: Nicht-Aufladbare (Primär) Lithium Zellen oder Batterien
Lithium Ionen= Lithium Ion Batterien oder Zellen: Aufladbare (Sekundär) Lithium Ion Zellen oder Batterien
Lithium Polymer = Lithium Polymer Batterien oder Zellen: Aufladbare (Sekundär) Polymer Zellen oder Batterien</t>
  </si>
  <si>
    <t xml:space="preserve">&lt;==Tipo Batteria
Litio-metallo = Batterie non ricaricabili (primarie)  agli ioni di Litio, metallo o lega.
Ioni di litio = batteria ricaricabile (secondaria), accumulatore agli ioni di litio (Li-Ion)
Polimeri di litio =batteria ricaricabile, Accumulatore litio-polimero (Li-Poly) (secondaria)
</t>
  </si>
  <si>
    <t>&lt;==Gewicht
Lithium Gewicht ist das Gewicht des in der Batterie oder Zelle enthaltenen Lithiums und nicht das Gesamtgewicht der Batterie oder Zelle</t>
  </si>
  <si>
    <t>Components</t>
  </si>
  <si>
    <t>&lt;== In general apparel is to be shipped flat packed. Exception: garments from genuine leather. Further exceptions must be approved from the buying team</t>
  </si>
  <si>
    <t>&lt;== Bekleidung ist grundsätzlich liegend anzuliefern. Ausnahme:  Bekleidung aus echtem Leder. Weitere Ausnahmen müssen vom Einkauf genehmigt werden</t>
  </si>
  <si>
    <t>&lt;== In generale l'abbigliamento deve spedito steso (in polybags). Eccezione: gli indumenti in vera pelle. Ulteriori eccezioni devono essere approvate dal buying team</t>
  </si>
  <si>
    <t xml:space="preserve">2.6 Notebooks / Notebooks </t>
  </si>
  <si>
    <t xml:space="preserve">1.1 Refrigerators / Kühlschränke </t>
  </si>
  <si>
    <t xml:space="preserve">1.2 Freezers / Gefriergeräte </t>
  </si>
  <si>
    <t xml:space="preserve">1.3 Equipments which automatically deliver cold products / zur autom Abgabe von Kaltprodukten </t>
  </si>
  <si>
    <t xml:space="preserve">1.4 Air-conditioning equipment / Klimageräte </t>
  </si>
  <si>
    <t xml:space="preserve">1.5 Dehumidifying equipment / Entfeuchter </t>
  </si>
  <si>
    <t xml:space="preserve">1.6 Heat pumps / Wärmepumpen </t>
  </si>
  <si>
    <t xml:space="preserve">1.7 Heat pump dryer / Wärmepumpentrockner </t>
  </si>
  <si>
    <t xml:space="preserve">1.8 Radiators containing oil / ölgefüllte Radiatoren </t>
  </si>
  <si>
    <t xml:space="preserve">2.1 Screens / Bildschirme </t>
  </si>
  <si>
    <t xml:space="preserve">2.2 Televisions / Fernsehgeräte </t>
  </si>
  <si>
    <t xml:space="preserve">2.3 LCD-photo frames / LCD-Fotorahmen </t>
  </si>
  <si>
    <t xml:space="preserve">2.4 Monitors / Monitore </t>
  </si>
  <si>
    <t xml:space="preserve">2.5 Laptops / Laptops </t>
  </si>
  <si>
    <t xml:space="preserve">3.1 Straight fluorescent lamps / stabförmige Leuchtstofflampen </t>
  </si>
  <si>
    <t xml:space="preserve">3.2 Compact fluorescent lamps / Kompaktleuchtstofflampen </t>
  </si>
  <si>
    <t xml:space="preserve">3.3 Fluorescent lamps / Leuchtstofflampen </t>
  </si>
  <si>
    <t xml:space="preserve">3.4 High intensity discharge lamps / Entladungslampen </t>
  </si>
  <si>
    <t xml:space="preserve">3.5 Low pressure sodium lamps / Niederdruck-Natriumdampflampen </t>
  </si>
  <si>
    <t xml:space="preserve">3.6 LED lamps / LED-Lampen </t>
  </si>
  <si>
    <t xml:space="preserve">4.1 Washing machines / Waschmaschinen </t>
  </si>
  <si>
    <t xml:space="preserve">4.2 Clothes dryers / Wäschetrockner </t>
  </si>
  <si>
    <t xml:space="preserve">4.3 Dish washing machines / Geschirrspüler </t>
  </si>
  <si>
    <t xml:space="preserve">4.4 Cookers, / Elektroherde und –backöfen </t>
  </si>
  <si>
    <t xml:space="preserve">4.5 Electric hot plates / Elektrokochplatten </t>
  </si>
  <si>
    <t xml:space="preserve">4.6 Luminaires / Leuchten </t>
  </si>
  <si>
    <t xml:space="preserve">4.7 Equipment reproducing sound or images / Ton- und Bildwiedergabegeräte </t>
  </si>
  <si>
    <t xml:space="preserve">4.8 Musical equipment / Musikausrüstung </t>
  </si>
  <si>
    <t xml:space="preserve">4.9 Appliances for knitting and weaving / Geräte zum Stricken und Weben </t>
  </si>
  <si>
    <t>4.10 Large computer-mainframes / Großrechner</t>
  </si>
  <si>
    <t xml:space="preserve">4.11 Large printing machines / Großdrucker </t>
  </si>
  <si>
    <t xml:space="preserve">4.12 Copying / Kopiergeräte </t>
  </si>
  <si>
    <t xml:space="preserve">4.13 Large coin slot machines / Geldspielautomaten </t>
  </si>
  <si>
    <t xml:space="preserve">4.14 Large medical devices / medizinische Großgeräte </t>
  </si>
  <si>
    <t xml:space="preserve">4.15 Large monitoring and control instruments / große Überwachungsinstrumente </t>
  </si>
  <si>
    <t xml:space="preserve">4.16 Equipment which automatically deliver products and money / Produkt- und Geldausgabeautomaten </t>
  </si>
  <si>
    <t xml:space="preserve">4.17 Photovoltaic panels / Photovoltaikmodule </t>
  </si>
  <si>
    <t xml:space="preserve">4.18 Night storage heater / Nachtspeicherheizgeräte </t>
  </si>
  <si>
    <t xml:space="preserve">5.1 Vacuum cleaners / Staubsauger </t>
  </si>
  <si>
    <t xml:space="preserve">5.2 Carpet sweepers / Teppichkehrmaschinen </t>
  </si>
  <si>
    <t xml:space="preserve">5.3 Appliances for sewing / Nähmaschinen </t>
  </si>
  <si>
    <t xml:space="preserve">5.4 Luminaires / Leuchten </t>
  </si>
  <si>
    <t xml:space="preserve">5.5 Microwaves / Mikrowellengeräte </t>
  </si>
  <si>
    <t xml:space="preserve">5.6 Ventilation equipment / Lüftungsgeräte </t>
  </si>
  <si>
    <t xml:space="preserve">5.7 Irons / Bügeleisen </t>
  </si>
  <si>
    <t xml:space="preserve">5.8 Toasters / Toaster </t>
  </si>
  <si>
    <t xml:space="preserve">5.9 Electric knives / Elektrische Messer </t>
  </si>
  <si>
    <t xml:space="preserve">5.10 Electric kettles / Wasserkocher </t>
  </si>
  <si>
    <t xml:space="preserve">5.11 Clocks and Watches / Uhren </t>
  </si>
  <si>
    <t xml:space="preserve">5.12 Electric shavers / elektrische Rasierapparate </t>
  </si>
  <si>
    <t xml:space="preserve">5.13 Scales / Waagen </t>
  </si>
  <si>
    <t xml:space="preserve">5.14 Appliances for hair and body care / Haar- und Körperpflegegeräte </t>
  </si>
  <si>
    <t xml:space="preserve">5.15 Radio sets / Radiogeräte </t>
  </si>
  <si>
    <t xml:space="preserve">5.16 Video cameras / Videokameras </t>
  </si>
  <si>
    <t xml:space="preserve">5.17 Video recorders / Videorekorder </t>
  </si>
  <si>
    <t xml:space="preserve">5.18 Hi-Fi equipment / Hi-Fi-Anlagen </t>
  </si>
  <si>
    <t xml:space="preserve">5.19 Musical / Musikinstrumente </t>
  </si>
  <si>
    <t xml:space="preserve">5.20 Equipment reproducing sound or images / 0 Ton- und Bildwiedergabegeräte </t>
  </si>
  <si>
    <t xml:space="preserve">5.21 Electrical and electronic toys / Elektrisches und elektronisches Spielzeug </t>
  </si>
  <si>
    <t xml:space="preserve">5.22 Sports equipment / Sportgeräte </t>
  </si>
  <si>
    <t xml:space="preserve">5.23 Computers for biking, diving, running, etc / Fahrrad-, Tauch-, Laufcomputer usw. </t>
  </si>
  <si>
    <t xml:space="preserve">5.24 Smoke detectors / Rauchmelder </t>
  </si>
  <si>
    <t xml:space="preserve">5.25 Heating regulators / Heizregler </t>
  </si>
  <si>
    <t xml:space="preserve">5.26 Thermostats / Thermostate </t>
  </si>
  <si>
    <t xml:space="preserve">5.27 Small Electr. tools / Elektr. Kleinwerkzeuge </t>
  </si>
  <si>
    <t xml:space="preserve">5.28 Small medical devices / Medizinische Kleingeräte </t>
  </si>
  <si>
    <t xml:space="preserve">5.29 Monitoring + control instruments / Überwachungsinstrumente </t>
  </si>
  <si>
    <t xml:space="preserve">5.30 which automatically deliver products / Produktausgabeautomaten </t>
  </si>
  <si>
    <t xml:space="preserve">5.31 with integrated photovoltaic panels / Mit eingebauten Photovoltaikmodulen </t>
  </si>
  <si>
    <t xml:space="preserve">6.1 Mobile phones / Mobiltelefone </t>
  </si>
  <si>
    <t xml:space="preserve">6.2 GPS and navigation equipment / GPS-Geräte </t>
  </si>
  <si>
    <t xml:space="preserve">6.3 Pocket calculators / Taschenrechner </t>
  </si>
  <si>
    <t xml:space="preserve">6.4 Routers / Router </t>
  </si>
  <si>
    <t xml:space="preserve">6.5 Personal computers / PCs </t>
  </si>
  <si>
    <t xml:space="preserve">6.6 Printers / Drucker </t>
  </si>
  <si>
    <t xml:space="preserve">6.7 Telephones / Telefone </t>
  </si>
  <si>
    <t xml:space="preserve">1.9 Other temperature exchange equipment / sonstige Wärmeüberträger </t>
  </si>
  <si>
    <t>2.5 Laptop, notebook.</t>
  </si>
  <si>
    <t>&lt;== Tipologia prodotto RAEE: Indicare la tipologia di prodotto RAEE scegliendo dalla lista</t>
  </si>
  <si>
    <t>Air conditioner appliances</t>
  </si>
  <si>
    <t>All appliances which deliver automatically all kinds of products EN 24.7.2012 Official Journal of the European Union L 197/57</t>
  </si>
  <si>
    <t>Analysers</t>
  </si>
  <si>
    <t>and other products and equipment for the collection, storage, processing, presentation or communication of information by electronic means</t>
  </si>
  <si>
    <t>and other products or equipment for the purpose of recording or reproducing sound or images, including signals or other technologies for the distribution of sound and image than by telecommunications</t>
  </si>
  <si>
    <t>and other products or equipment of transmitting sound, images or other information by telecommunications</t>
  </si>
  <si>
    <t>Answering systems</t>
  </si>
  <si>
    <t>Appliances for hair cutting, hair drying, tooth brushing, shaving, massage and other body care appliances</t>
  </si>
  <si>
    <t>Appliances used for sewing, knitting, weaving and other processing for textiles</t>
  </si>
  <si>
    <t>Audio amplifiers</t>
  </si>
  <si>
    <t>Automatic dispensers for hot drinks</t>
  </si>
  <si>
    <t>Automatic dispensers for hot or cold bottles or cans</t>
  </si>
  <si>
    <t>Automatic dispensers for money</t>
  </si>
  <si>
    <t>Automatic dispensers for solid products</t>
  </si>
  <si>
    <t>Cardiology equipment EN L 197/56 Official Journal of the European Union 24.7.2012</t>
  </si>
  <si>
    <t>Carpet sweepers</t>
  </si>
  <si>
    <t>Cellular telephones</t>
  </si>
  <si>
    <t>Centralised data processing:</t>
  </si>
  <si>
    <t>Clocks, watches and equipment for the purpose of measuring, indicating or registering time</t>
  </si>
  <si>
    <t>Clothes dryers</t>
  </si>
  <si>
    <t>Coin slot machines</t>
  </si>
  <si>
    <t>Compact fluorescent lamps</t>
  </si>
  <si>
    <t>Computers for biking, diving, running, rowing, etc.</t>
  </si>
  <si>
    <t>Cookers</t>
  </si>
  <si>
    <t>Copying equipment</t>
  </si>
  <si>
    <t>Cordless telephones</t>
  </si>
  <si>
    <t>Dialysis equipment</t>
  </si>
  <si>
    <t>Dish washing machines</t>
  </si>
  <si>
    <t>Drills</t>
  </si>
  <si>
    <t>Electric fans</t>
  </si>
  <si>
    <t>Electric heating appliances</t>
  </si>
  <si>
    <t>Electric hot plates</t>
  </si>
  <si>
    <t>Electric knives EN</t>
  </si>
  <si>
    <t>Electric radiators</t>
  </si>
  <si>
    <t>Electric stoves</t>
  </si>
  <si>
    <t>Electric trains or car racing sets</t>
  </si>
  <si>
    <t>Electrical and electronic typewriters</t>
  </si>
  <si>
    <t>Equipment for spraying, spreading, dispersing or other treatment of liquid or gaseous substances by other means</t>
  </si>
  <si>
    <t>Equipment for turning, milling, sanding, grinding, sawing, cutting, shearing, drilling, making holes, punching, folding, bending or similar processing of wood, metal and other materials</t>
  </si>
  <si>
    <t>Facsimile machine (fax)</t>
  </si>
  <si>
    <t>Fertilization tests</t>
  </si>
  <si>
    <t>Freezers</t>
  </si>
  <si>
    <t>Fryers</t>
  </si>
  <si>
    <t>Grinders, coffee machines and equipment for opening or sealing containers or packages</t>
  </si>
  <si>
    <t>Hand-held video game consoles</t>
  </si>
  <si>
    <t>Heating regulators</t>
  </si>
  <si>
    <t>Hi-fi recorders</t>
  </si>
  <si>
    <t>High intensity discharge lamps, including pressure sodium lamps and metal halide lamps</t>
  </si>
  <si>
    <t>Irons and other appliances for ironing, mangling and other care of clothing</t>
  </si>
  <si>
    <t>Laboratory equipment for in vitro diagnosis</t>
  </si>
  <si>
    <t>Laptop computers (CPU, mouse, screen and keyboard included)</t>
  </si>
  <si>
    <t>Large cooling appliances</t>
  </si>
  <si>
    <t>Low pressure sodium lamps</t>
  </si>
  <si>
    <t>Mainframes</t>
  </si>
  <si>
    <t>Measuring, weighing or adjusting appliances for household or as laboratory equipment</t>
  </si>
  <si>
    <t>Microwaves</t>
  </si>
  <si>
    <t>Minicomputers</t>
  </si>
  <si>
    <t>Musical instruments</t>
  </si>
  <si>
    <t>Notebook computers</t>
  </si>
  <si>
    <t>Notepad computers</t>
  </si>
  <si>
    <t>Nuclear medicine equipment</t>
  </si>
  <si>
    <t>Other appliances for cleaning</t>
  </si>
  <si>
    <t>Other appliances for detecting, preventing, monitoring, treating, alleviating illness, injury or disability</t>
  </si>
  <si>
    <t>Other fanning, exhaust ventilation and conditioning equipment</t>
  </si>
  <si>
    <t>Other large appliances for heating rooms, beds, seating furniture</t>
  </si>
  <si>
    <t>Other large appliances u</t>
  </si>
  <si>
    <t>Other large appliances used for refrigeration, conservation and storage of food</t>
  </si>
  <si>
    <t>Other lighting or equipment for the purpose of spreading or controlling light with the exception of filament bulbs</t>
  </si>
  <si>
    <t>Other monitoring and control instruments used in industrial installations (e.g. in control panels)</t>
  </si>
  <si>
    <t>Pay telephones</t>
  </si>
  <si>
    <t>Personal computers (CPU, mouse, screen and keyboard included)</t>
  </si>
  <si>
    <t>Personal computing:</t>
  </si>
  <si>
    <t>Photovoltaic panels</t>
  </si>
  <si>
    <t>Pocket and desk calculators</t>
  </si>
  <si>
    <t>Radio sets</t>
  </si>
  <si>
    <t>Radiotherapy equipment</t>
  </si>
  <si>
    <t>Refrigerators</t>
  </si>
  <si>
    <t>Saws</t>
  </si>
  <si>
    <t>Sewing machines</t>
  </si>
  <si>
    <t>Smoke detector</t>
  </si>
  <si>
    <t>Luminaires including decorative lights chains and other decorative Luminaires</t>
  </si>
  <si>
    <t>Household Luminaires</t>
  </si>
  <si>
    <t>GTIN Number</t>
  </si>
  <si>
    <t>Numero GTIN</t>
  </si>
  <si>
    <t>GTIN-Nummer</t>
  </si>
  <si>
    <t>Tipo</t>
  </si>
  <si>
    <t>Typ</t>
  </si>
  <si>
    <t>GTIN verification</t>
  </si>
  <si>
    <t>Verifica GTIN</t>
  </si>
  <si>
    <t>GTIN Prüfung</t>
  </si>
  <si>
    <t>GTIN NUMBER (Enter every available combination of Style/Option/Colour (if applicable) and list the respective assigned GTIN Numbers)</t>
  </si>
  <si>
    <t>Product Spec Card</t>
  </si>
  <si>
    <t>Product Name</t>
  </si>
  <si>
    <t>Price</t>
  </si>
  <si>
    <t>ATS DATE</t>
  </si>
  <si>
    <t>Product Composition/material (customs purpose)</t>
  </si>
  <si>
    <t>Piled</t>
  </si>
  <si>
    <t>Harmful Options (Please mark)</t>
  </si>
  <si>
    <t>Pile</t>
  </si>
  <si>
    <t>Explosive</t>
  </si>
  <si>
    <t>Gases (aerosols, compressed gas)</t>
  </si>
  <si>
    <t>Flammable Liquid (flashpoint ≤60°C)</t>
  </si>
  <si>
    <t>Flammable Solid</t>
  </si>
  <si>
    <t>Oxidizer/Organic Peroxide</t>
  </si>
  <si>
    <t>Toxic / Infectious Substance</t>
  </si>
  <si>
    <t>Radioactive</t>
  </si>
  <si>
    <t xml:space="preserve">Corrosive </t>
  </si>
  <si>
    <t>Misc. (Class 9)</t>
  </si>
  <si>
    <t>Lithium Battery</t>
  </si>
  <si>
    <t>Non-flammable corrosive materials</t>
  </si>
  <si>
    <t>Real Feather &amp; Down (Y/N)</t>
  </si>
  <si>
    <t>Leather (Y/N)</t>
  </si>
  <si>
    <t>Vera Piuma o Piumino (S/N)</t>
  </si>
  <si>
    <t>Real Fur (Y/N)</t>
  </si>
  <si>
    <t>Vera Pelliccia (S/N)</t>
  </si>
  <si>
    <t>Additional Info</t>
  </si>
  <si>
    <t>Informazioni aggiuntive</t>
  </si>
  <si>
    <t>QVC Economic Role</t>
  </si>
  <si>
    <t>Animal</t>
  </si>
  <si>
    <t>#7</t>
  </si>
  <si>
    <t>#8</t>
  </si>
  <si>
    <t>Short Description</t>
  </si>
  <si>
    <t>Descrizione Breve</t>
  </si>
  <si>
    <t>Informazioni PO</t>
  </si>
  <si>
    <t>SPF</t>
  </si>
  <si>
    <t>Fattore di protezione solare</t>
  </si>
  <si>
    <t>CPNP Nummer</t>
  </si>
  <si>
    <t xml:space="preserve">Gefahrgut </t>
  </si>
  <si>
    <t>Classe 5 - Materie comburenti</t>
  </si>
  <si>
    <t xml:space="preserve">Classe 1 - Materie ed oggetti esplosivi </t>
  </si>
  <si>
    <t xml:space="preserve">Classe 2 - Gas </t>
  </si>
  <si>
    <t xml:space="preserve">Classe 3 - Materie liquide infiammabili </t>
  </si>
  <si>
    <t xml:space="preserve">Classe 4  - Materie solide infiammabili </t>
  </si>
  <si>
    <t xml:space="preserve">Classe 6 - Materie tossiche </t>
  </si>
  <si>
    <t xml:space="preserve">Classe 7 - Materie radioattive </t>
  </si>
  <si>
    <t xml:space="preserve">Classe 8 - Materie corrosive </t>
  </si>
  <si>
    <t xml:space="preserve">Classe 9 - Materie ed oggetti pericolosi diversi </t>
  </si>
  <si>
    <t>SDS required</t>
  </si>
  <si>
    <t>MSDS richiesta</t>
  </si>
  <si>
    <t>&lt;== See section 14 of the SDS (Safety Data Sheet) A UN number is displayed as the letters "UN" followed by a four digit number that identifies dangerous goods, and articles in the framework of international transport. If product is part of a set with more than one UN number, please include all UN numbers along with copies of all SDS.</t>
  </si>
  <si>
    <t>&lt;== See section 14 of the SDS.  e.g. "PERFUMERY PRODUCTS"</t>
  </si>
  <si>
    <t>&lt;== See section 14 of SDS. Dangerous goods can have additional classifications known as sub risks e.g. 8 (5.1)</t>
  </si>
  <si>
    <t>&lt;== See section 14 of the SDS. Packing groups are shown in Roman numerals I,II,III - Some dangerous goods do not have packing groups.</t>
  </si>
  <si>
    <t>&lt;== See section 9 of SDS. Enter flash point in Celsius (°C)</t>
  </si>
  <si>
    <t>&lt;== See section 9 of SDS. Enter boiling point in Celsius (°C)</t>
  </si>
  <si>
    <t>Proper Shipping Name</t>
  </si>
  <si>
    <t>Classification (Sub risk)</t>
  </si>
  <si>
    <t>Boiling Point (°C)</t>
  </si>
  <si>
    <t>Pack Size (Kg / L)</t>
  </si>
  <si>
    <t>Nome Prodotto</t>
  </si>
  <si>
    <t>Contatto per QA/Spec card (nome completo e email)</t>
  </si>
  <si>
    <t>Composizione Prodotto/Materiali (scopo doganale)</t>
  </si>
  <si>
    <t>Packing Group</t>
  </si>
  <si>
    <t>Transportation</t>
  </si>
  <si>
    <t>Trasporto</t>
  </si>
  <si>
    <t>Storage &amp; Handling</t>
  </si>
  <si>
    <t>Stoccaggio e Manipolazione</t>
  </si>
  <si>
    <t>Hazard Goods class</t>
  </si>
  <si>
    <t>Classe di pericolosità</t>
  </si>
  <si>
    <t>Pearls</t>
  </si>
  <si>
    <t>Perle</t>
  </si>
  <si>
    <t>Please specify Exact Species of pearls</t>
  </si>
  <si>
    <t>Shoes</t>
  </si>
  <si>
    <t>Scarpe</t>
  </si>
  <si>
    <t>Please specify sole and upper material</t>
  </si>
  <si>
    <t>Please specify lenses material</t>
  </si>
  <si>
    <t>Country of Departure</t>
  </si>
  <si>
    <t>Acetone</t>
  </si>
  <si>
    <t>please specify content (%) of Acetone</t>
  </si>
  <si>
    <t>Alcohol</t>
  </si>
  <si>
    <t>please specify content (%) of Alcohol</t>
  </si>
  <si>
    <t>Content (%)</t>
  </si>
  <si>
    <t>UKEnglish (default)</t>
  </si>
  <si>
    <t>ItalyItaliano</t>
  </si>
  <si>
    <t>GermanyDeutsch</t>
  </si>
  <si>
    <t>GermanyEnglish (default)</t>
  </si>
  <si>
    <t>ItalyEnglish (default)</t>
  </si>
  <si>
    <t>1. Heat Exchanger</t>
  </si>
  <si>
    <t>2. Monitoring and Control Instruments</t>
  </si>
  <si>
    <t xml:space="preserve">3. Lighting Equipment </t>
  </si>
  <si>
    <t xml:space="preserve">4. Large Household Appliances (dimensions &gt; 50 cm) </t>
  </si>
  <si>
    <t>5. Small Household Appliances (dimensions &lt; 50 cm)</t>
  </si>
  <si>
    <t>6. IT and Telecommunications Equipment</t>
  </si>
  <si>
    <t xml:space="preserve">2. Schermi, monitor e apparecchiature dotate di schermi </t>
  </si>
  <si>
    <t>3. Lampade</t>
  </si>
  <si>
    <t>4. Apparecchiature di grandi dimensioni (almeno 1 dimensione &gt;50 cm)</t>
  </si>
  <si>
    <t>5. Apparecchiature di piccole dimensioni (tutte le dimensioni &lt;50 cm)</t>
  </si>
  <si>
    <t>6. Piccole apparecchiature informatiche e per telecomunicazioni</t>
  </si>
  <si>
    <t>1: Temperature exchange equipment</t>
  </si>
  <si>
    <t>2: Screens and monitors</t>
  </si>
  <si>
    <t>3: Lamps</t>
  </si>
  <si>
    <t>4: Large equipment</t>
  </si>
  <si>
    <t>5: Small equipment</t>
  </si>
  <si>
    <t>6: Small IT and telecommunication equipment</t>
  </si>
  <si>
    <t>Kategorie 1: Wärmeüberträger</t>
  </si>
  <si>
    <t>Kategorie 2: Bildschirme, Monitore</t>
  </si>
  <si>
    <t>Kategorie 3: Lampen</t>
  </si>
  <si>
    <t>Kategorie 4: Großgeräte (&gt;50cm)</t>
  </si>
  <si>
    <t>Kategorie 5: Kleingeräte (&lt;50cm)</t>
  </si>
  <si>
    <t>Kategorie 6: Informations- und Telekommunikationstechnik</t>
  </si>
  <si>
    <t>1. large household appliances</t>
  </si>
  <si>
    <t>2. small household appliances</t>
  </si>
  <si>
    <t>3. IT and telecommunications equipment</t>
  </si>
  <si>
    <t>4. consumer equipment</t>
  </si>
  <si>
    <t>5. lighting equipment</t>
  </si>
  <si>
    <t>6. electrical and electronic tools (except large scale stationary industrial tools)</t>
  </si>
  <si>
    <t>7.  toys, leisure and sports equipment</t>
  </si>
  <si>
    <t>8.  medical devices (except implanted and infected products)</t>
  </si>
  <si>
    <t>9.   monitoring and control equipment</t>
  </si>
  <si>
    <t>10. automatic dispensers</t>
  </si>
  <si>
    <t>11. display equipment</t>
  </si>
  <si>
    <t>12. appliances containing refrigerants</t>
  </si>
  <si>
    <t>13.  gas discharge lamps and light-emitting diode (LED) light sources</t>
  </si>
  <si>
    <t>14.  PV panels (solar panels)</t>
  </si>
  <si>
    <t>Oxidised</t>
  </si>
  <si>
    <t>Ossidante</t>
  </si>
  <si>
    <t>Toxic</t>
  </si>
  <si>
    <t>Tossico</t>
  </si>
  <si>
    <t>Corrosivo</t>
  </si>
  <si>
    <t>1. Apparercchiature per lo scambio di temperatura</t>
  </si>
  <si>
    <t>1.1 Refrigerators</t>
  </si>
  <si>
    <t>1.2 Freezers</t>
  </si>
  <si>
    <t>1.3 Equipment which automatically deliver cold products</t>
  </si>
  <si>
    <t>1.4 Air-conditioning equipment</t>
  </si>
  <si>
    <t>1.5 Radiators containing oil</t>
  </si>
  <si>
    <t>1.6 Other temperature exchange equipment</t>
  </si>
  <si>
    <t>2.1 Screens</t>
  </si>
  <si>
    <t>2.2 Television</t>
  </si>
  <si>
    <t>2.3 LCD-photo frames</t>
  </si>
  <si>
    <t>2.4 Monitors</t>
  </si>
  <si>
    <t>3.1 Straight fluorescent lamps</t>
  </si>
  <si>
    <t>3.2 Compact fluorescent lamps</t>
  </si>
  <si>
    <t>3.3 Fluorescent lamps</t>
  </si>
  <si>
    <t>3.4 High intensity discharge lamps</t>
  </si>
  <si>
    <t>3.5 LED lamps</t>
  </si>
  <si>
    <t>4.1 Washing machines</t>
  </si>
  <si>
    <t>4.2 Washing machines</t>
  </si>
  <si>
    <t>4.3 Dish washing machines</t>
  </si>
  <si>
    <t>4.4. Cookers, Electric stoves, Electric hot plates</t>
  </si>
  <si>
    <t>4.5 Luminaires</t>
  </si>
  <si>
    <t>4.6 Equipment reproducing sound or images, Musical equipment</t>
  </si>
  <si>
    <t>4.7 Appliances for knitting and weaving</t>
  </si>
  <si>
    <t xml:space="preserve">4.8 big printer </t>
  </si>
  <si>
    <t xml:space="preserve">4.9 big copier </t>
  </si>
  <si>
    <t>4.10 big token machines</t>
  </si>
  <si>
    <t xml:space="preserve">4.11 big medical devices </t>
  </si>
  <si>
    <t>4.12 big instruments for minitoring and control</t>
  </si>
  <si>
    <t>4.13 big instruments for distrubution of food or money</t>
  </si>
  <si>
    <t>4.14 photovoltaic panels</t>
  </si>
  <si>
    <t>4.15 mainframe</t>
  </si>
  <si>
    <t xml:space="preserve">4.16 electrical stove, electrical appliance for heat up, big appliance to heat up rooms, beds and fornitures to sit down, big dimension appliance </t>
  </si>
  <si>
    <t>5.1 Vacuum cleaners</t>
  </si>
  <si>
    <t>5.2 Carpet sweepers</t>
  </si>
  <si>
    <t>5.3 Carpet sweepers</t>
  </si>
  <si>
    <t>5.4 Luminaires</t>
  </si>
  <si>
    <t>5.5 Microwaves</t>
  </si>
  <si>
    <t>5.6 Ventilation Equipment</t>
  </si>
  <si>
    <t>5.7 Irons</t>
  </si>
  <si>
    <t>5.8 Toasters</t>
  </si>
  <si>
    <t>5.9 Electric knives</t>
  </si>
  <si>
    <t>5.10 Electric kettlers</t>
  </si>
  <si>
    <t>5.11 Clocks and Watches</t>
  </si>
  <si>
    <t>5.12 Appliances for hair and body care</t>
  </si>
  <si>
    <t>5.13 scales</t>
  </si>
  <si>
    <t>5.14 Appliances for hair and body care</t>
  </si>
  <si>
    <t>5.15 Calculators</t>
  </si>
  <si>
    <t>5.16 radio set</t>
  </si>
  <si>
    <t>5.17 Cameras and Recorders</t>
  </si>
  <si>
    <t>5.18 Equipment reproducing sounds and images</t>
  </si>
  <si>
    <t>5.19 Electrical and electronic toys</t>
  </si>
  <si>
    <t>5.20 Sport Equipments and Electrical and electronic toys</t>
  </si>
  <si>
    <t>5.21 Smoke detectors, termostats and small monitoring and controls instruments, small MD</t>
  </si>
  <si>
    <t>5.22 Small Electrical and electronic tools</t>
  </si>
  <si>
    <t>5.24 cooking appliances, electric heaters, electric hot plates, electric heating appliances, fryers, blenders, electric coffee grinders and equipment to open or seal containers or packages, hair dryers, electric toothbrushes, electric razors, massage appliances and other treatments of the body, other cleaning equipment as well as other small equipment</t>
  </si>
  <si>
    <t>5.23 Small equipment with integrated photovoltaic panels</t>
  </si>
  <si>
    <t>6.1 Mobile phones</t>
  </si>
  <si>
    <t>6.2 GPS and navigation equipment</t>
  </si>
  <si>
    <t>6.3 Pocket calculators</t>
  </si>
  <si>
    <t>6.4 Ruters</t>
  </si>
  <si>
    <t>6.5 Personal computers</t>
  </si>
  <si>
    <t>6.6 Printers</t>
  </si>
  <si>
    <t>6.7 Phones</t>
  </si>
  <si>
    <t xml:space="preserve">
6.8 electronic diaries, electric and electronic typewriters, other products and equipment for collecting, storing, processing, presenting or communicating information by electronic means, fax, telex, public pay telephones, answering machines or other products or equipment for transmitting sound, images or other information by telecommunication as well as other small IT and telecommunication equipment</t>
  </si>
  <si>
    <t xml:space="preserve">1.1 Frigoriferi </t>
  </si>
  <si>
    <t xml:space="preserve">1.2 congelatori </t>
  </si>
  <si>
    <t>1.3 distributore automatico freddo</t>
  </si>
  <si>
    <t xml:space="preserve">1.4 condizionatori, deumidificatori, pompe di calore </t>
  </si>
  <si>
    <t>1.5 radiatori a olio</t>
  </si>
  <si>
    <t>1.6 altre apparecchiature per lo scambio di temperatura non ad acqua</t>
  </si>
  <si>
    <t xml:space="preserve">2.1 Schermi </t>
  </si>
  <si>
    <t xml:space="preserve">2.2 televisori </t>
  </si>
  <si>
    <t>2.3 cornici digitali LCD</t>
  </si>
  <si>
    <t>2.4 monitor</t>
  </si>
  <si>
    <t xml:space="preserve">3.1 Tubi fluorescenti </t>
  </si>
  <si>
    <t xml:space="preserve">3.2 lampade fluorescenti compatte </t>
  </si>
  <si>
    <t xml:space="preserve">3.3 Lampade fluorescenti </t>
  </si>
  <si>
    <t>3.4 lampade a scarica ad alta densità</t>
  </si>
  <si>
    <t xml:space="preserve">3.5 LED </t>
  </si>
  <si>
    <t xml:space="preserve">4.1 Lavatrici </t>
  </si>
  <si>
    <t xml:space="preserve">4.2 asciugatrici </t>
  </si>
  <si>
    <t>4.3 lavastoviglie</t>
  </si>
  <si>
    <t xml:space="preserve">4.4.apparecchi di cottura, stufe elettriche, piastre riscaldanti elettriche </t>
  </si>
  <si>
    <t xml:space="preserve">4.5 lampadari </t>
  </si>
  <si>
    <t>4.6 apparecchiature per riprodurre suoni o immagini, apparecchiature musicali</t>
  </si>
  <si>
    <t xml:space="preserve">4.7 macchine per cucire, macchine per maglieria </t>
  </si>
  <si>
    <t>4.8 grandi stampanti</t>
  </si>
  <si>
    <t xml:space="preserve">4.9 grandi copiatrici  </t>
  </si>
  <si>
    <t>4.10 grandi macchine a gettoni</t>
  </si>
  <si>
    <t>4.11 grandi dispositivi medici</t>
  </si>
  <si>
    <t xml:space="preserve">4.12 grandi strumenti di monitoraggio e controllo </t>
  </si>
  <si>
    <t xml:space="preserve">4.13 grandi apparecchi che distribuiscono autonomamente prodotti o denaro </t>
  </si>
  <si>
    <t xml:space="preserve">4.14 pannelli fotovoltaici </t>
  </si>
  <si>
    <t xml:space="preserve">4.16 stufe elettriche, apparecchi elettrici di riscaldamento, grandi elettrodomestici utilizzati per riscaldare stanze, letti e mobili per sedersi nonché apparecchiature di grandi dimensioni </t>
  </si>
  <si>
    <t xml:space="preserve">5.1 Aspirapolvere </t>
  </si>
  <si>
    <t xml:space="preserve">5.2 scope meccaniche </t>
  </si>
  <si>
    <t xml:space="preserve">5.3 macchine per cucire </t>
  </si>
  <si>
    <t xml:space="preserve">5.4 apparecchi di illuminazione </t>
  </si>
  <si>
    <t xml:space="preserve">5.5 forni a microonde </t>
  </si>
  <si>
    <t xml:space="preserve">5.6 ventilatori elettrici </t>
  </si>
  <si>
    <t xml:space="preserve">5.7 ferri da stiro </t>
  </si>
  <si>
    <t xml:space="preserve">5.8 tostapane </t>
  </si>
  <si>
    <t xml:space="preserve">5.9 coltelli elettrici </t>
  </si>
  <si>
    <t xml:space="preserve">5.10 bollitori elettrici </t>
  </si>
  <si>
    <t xml:space="preserve">5.11 sveglie e orologi </t>
  </si>
  <si>
    <t xml:space="preserve">5.12 rasoi elettrici </t>
  </si>
  <si>
    <t xml:space="preserve">5.13 bilance </t>
  </si>
  <si>
    <t xml:space="preserve">5.14 apparecchi tagliacapelli e apparecchi per la cura del corpo </t>
  </si>
  <si>
    <t xml:space="preserve">5.15 calcolatrici </t>
  </si>
  <si>
    <t xml:space="preserve">5.16 apparecchi radio </t>
  </si>
  <si>
    <t xml:space="preserve">5.17 videocamere, videoregistratori </t>
  </si>
  <si>
    <t xml:space="preserve">5.18 apparecchiature per riprodurre suoni o immagini </t>
  </si>
  <si>
    <t xml:space="preserve">5.19 giocattoli elettrici ed elettronici </t>
  </si>
  <si>
    <t>5.20 apparecchiature elettriche usate per lo sport e giochi</t>
  </si>
  <si>
    <t>5.21 rivelatori di fumo, regolatori di calore, termostati, elettronici, piccoli dispositivi medici, piccoli strumenti di monitoraggio e di controllo,</t>
  </si>
  <si>
    <t xml:space="preserve">5.22 piccoli apparecchi che distribuiscono automaticamente prodotti </t>
  </si>
  <si>
    <t xml:space="preserve">5.24 apparecchiature di cottura, stufe elettriche , piastre riscaldanti elettriche, apparecchi elettrici di riscaldamento, friggitrici, frullatori, macina caffè elettrici e apperecchiature per aprire o sigillare contenitori o pacchetti, asciugacapelli, spazzolini da denti elettrici, rasoi alettrici apparecchi per massaggi e altree cure del corpo, altre apparecchiature per la pulizia nonchè altre apparecchiature di piccole dimensioni </t>
  </si>
  <si>
    <t xml:space="preserve">5.23 piccole apparecchiature con pannelli fotovoltaici integrati </t>
  </si>
  <si>
    <t xml:space="preserve">6.1 Telefoni cellulari </t>
  </si>
  <si>
    <t xml:space="preserve">6.2 navigatori satellitari (GPS) </t>
  </si>
  <si>
    <t xml:space="preserve">6.3 calcolatrici tascabili </t>
  </si>
  <si>
    <t>6.4 router</t>
  </si>
  <si>
    <t xml:space="preserve">6.5 PC </t>
  </si>
  <si>
    <t xml:space="preserve">6.6 stampanti </t>
  </si>
  <si>
    <t xml:space="preserve">6.7 telefoni </t>
  </si>
  <si>
    <t xml:space="preserve">6.8  agende elettroniche , macchine da scrivere elettriche ed elettroniche, altri prodotti e apparecchiature per raccogliere, memorizzare, elaborare, presentare o comunicare informazioni con mezzi elettronici, fax, telex, telefoni pubblici a pagamento, segreterie telefoniche o altri prodotti o apparecchiature per trasmettere suoni, immagini o altre informazioni mediante la telecomunicazione nonchè altre piccole apparecchiature informatiche e per telecomunicazioni. </t>
  </si>
  <si>
    <t>please insert a WEEE registration number here</t>
  </si>
  <si>
    <t>Subject to WEEE law?</t>
  </si>
  <si>
    <t>WEEE and BATTERY</t>
  </si>
  <si>
    <t>inserire qui il numero di registrazione al registro</t>
  </si>
  <si>
    <t>Waste Electrical and Electronic Equipment</t>
  </si>
  <si>
    <t>Rifiuti Elettronici (RAEE)</t>
  </si>
  <si>
    <t>Is any component in your product considered a dangerous goods/hazmat?
Ref: UN framework of international transport, ICAO/IATA, ADR/RID, IMDG</t>
  </si>
  <si>
    <t>Irritant (Y/N)</t>
  </si>
  <si>
    <t>Irritante (S/N)</t>
  </si>
  <si>
    <t>#6</t>
  </si>
  <si>
    <t>Hazardous Info</t>
  </si>
  <si>
    <t xml:space="preserve">Informazioni Prodotti pericolosi </t>
  </si>
  <si>
    <t>Subject to BATTERY law?</t>
  </si>
  <si>
    <t>QA</t>
  </si>
  <si>
    <t>EU Representative appointed by Vendor</t>
  </si>
  <si>
    <t>Distributor_Retailer</t>
  </si>
  <si>
    <t>Importer (third party EU representative available)</t>
  </si>
  <si>
    <t>Importer (third party EU representative NOT available)</t>
  </si>
  <si>
    <t>Manufacturer</t>
  </si>
  <si>
    <t>FIRST DELIVERY DATE AT DC</t>
  </si>
  <si>
    <t>Zoll</t>
  </si>
  <si>
    <t>Quantity</t>
  </si>
  <si>
    <t>Leaflets included? (Y/N) (bounce backs not permitted)</t>
  </si>
  <si>
    <t>Responsible Person in Europe</t>
  </si>
  <si>
    <t>Distributor: any natural or legal person in the supply chain, other than the manufacturer or the importer, who makes a product available on the market. 
The distributor does not assume the full legal responsibility of a product but verifies that the product bears the required conformity marking, that it is correctly labeled and accompanied by the required documents and by instructions and safety information issued at least in the local language of the market where the product is sold within.</t>
  </si>
  <si>
    <t>Manufacturer: any natural or legal person who manufactures a product or has a product designed or manufactured and markets that product under his name or trademark.</t>
  </si>
  <si>
    <r>
      <rPr>
        <u/>
        <sz val="9"/>
        <color theme="1"/>
        <rFont val="Calibri"/>
        <family val="2"/>
        <scheme val="minor"/>
      </rPr>
      <t>Importer:</t>
    </r>
    <r>
      <rPr>
        <sz val="9"/>
        <color theme="1"/>
        <rFont val="Calibri"/>
        <family val="2"/>
        <scheme val="minor"/>
      </rPr>
      <t xml:space="preserve"> any natural or legal person established within the Community who places a product from a third country on the Community market.
</t>
    </r>
    <r>
      <rPr>
        <u/>
        <sz val="9"/>
        <color theme="1"/>
        <rFont val="Calibri"/>
        <family val="2"/>
        <scheme val="minor"/>
      </rPr>
      <t>EU representative:</t>
    </r>
    <r>
      <rPr>
        <sz val="9"/>
        <color theme="1"/>
        <rFont val="Calibri"/>
        <family val="2"/>
        <scheme val="minor"/>
      </rPr>
      <t xml:space="preserve"> any natural or legal person established within the Community who has received a written mandate from a manufacturer established outside the Community to act on his behalf in relation to specified tasks.
Appointment possible for CE marked products ("EU Authorized Representative") and for chemicals ("Only Representative"); mandatory for medical devices.
The liability is up to the EU third party representative. The importer verifies that manufacturer and EU representative have correctly implemented the respective tasks and that the product complies with the applicable requirements.</t>
    </r>
  </si>
  <si>
    <r>
      <rPr>
        <u/>
        <sz val="9"/>
        <color theme="1"/>
        <rFont val="Calibri"/>
        <family val="2"/>
        <scheme val="minor"/>
      </rPr>
      <t>Importer:</t>
    </r>
    <r>
      <rPr>
        <sz val="9"/>
        <color theme="1"/>
        <rFont val="Calibri"/>
        <family val="2"/>
        <scheme val="minor"/>
      </rPr>
      <t xml:space="preserve"> any natural or legal person established within the Community who places a product from a third country on the Community market.
</t>
    </r>
    <r>
      <rPr>
        <u/>
        <sz val="9"/>
        <color theme="1"/>
        <rFont val="Calibri"/>
        <family val="2"/>
        <scheme val="minor"/>
      </rPr>
      <t>EU representative:</t>
    </r>
    <r>
      <rPr>
        <sz val="9"/>
        <color theme="1"/>
        <rFont val="Calibri"/>
        <family val="2"/>
        <scheme val="minor"/>
      </rPr>
      <t xml:space="preserve"> any natural or legal person established within the Community who has received a written mandate from a manufacturer established outside the Community to act on his behalf in relation to specified tasks.
The liability is up to the importer who acts on manufacturer's behalf in the EU market implementing all the relevant actions when necessary (e.g. notifications, registrations, ...).
The importer holds the full set of documents demonstrating the product's compliance (e.g. certificates, test reports,...) and makes available the techical file (CE marked products) within 5 working days since a request of the Authorities.</t>
    </r>
  </si>
  <si>
    <t>WASTE MANAGEMENT</t>
  </si>
  <si>
    <t xml:space="preserve">GESTIONE RIFIUTI </t>
  </si>
  <si>
    <t>PACKAGING WASTE</t>
  </si>
  <si>
    <t>Natural Components</t>
  </si>
  <si>
    <t>Componenti naturali</t>
  </si>
  <si>
    <t>Length (mm)</t>
  </si>
  <si>
    <t>Lunghezza (mm)</t>
  </si>
  <si>
    <t>Länge (mm)</t>
  </si>
  <si>
    <t>Width (mm)</t>
  </si>
  <si>
    <t>Larghezza (mm)</t>
  </si>
  <si>
    <t>Breite (mm)</t>
  </si>
  <si>
    <t>Height (mm)</t>
  </si>
  <si>
    <t>Altezza (mm)</t>
  </si>
  <si>
    <t>Höhe (mm)</t>
  </si>
  <si>
    <t>value</t>
  </si>
  <si>
    <t>valore</t>
  </si>
  <si>
    <t>^ in case of KIT/different product components in the product, please use the table below v</t>
  </si>
  <si>
    <t xml:space="preserve">^nel caso di KIT/prodotti differenti, si prega di utilizzare la tabella riportata più in basso v </t>
  </si>
  <si>
    <t>Please specify material</t>
  </si>
  <si>
    <t>Please specify Textile composition</t>
  </si>
  <si>
    <t>Prezzo</t>
  </si>
  <si>
    <t>Quantità</t>
  </si>
  <si>
    <t>DATA ARRIVO A MAGAZZINO</t>
  </si>
  <si>
    <t>MIN: Length 260, Width 150, Height 120 (mm)
MAX: Length 580, Width 380, Height 380 (mm)</t>
  </si>
  <si>
    <t>specificare il paese di Origine (Made In-Paese di Produzione)</t>
  </si>
  <si>
    <t>specificare il paese di Provenienza (Paese di Partenza Spedizione)</t>
  </si>
  <si>
    <t>PO details</t>
  </si>
  <si>
    <t>&lt;== this field is automatically composed with the sum of all the attributes, if you use this field for a free text, please make sure all attributes are captured</t>
  </si>
  <si>
    <t>PRODUCT 
IMAGE</t>
  </si>
  <si>
    <t>TV Caption/Dubner (Short Description)</t>
  </si>
  <si>
    <t>Vendor Data</t>
  </si>
  <si>
    <t>Product Description</t>
  </si>
  <si>
    <t>Allgemeine Informationen</t>
  </si>
  <si>
    <t>Produktbezeichnung</t>
  </si>
  <si>
    <t>Kontakt für QA/Spec Card - Klärungen (Name und E-Mail-Adresse)</t>
  </si>
  <si>
    <t>Preis</t>
  </si>
  <si>
    <t>Menge</t>
  </si>
  <si>
    <t>Datum Anlieferung Distributionszentrum</t>
  </si>
  <si>
    <t>ATS / Datum Verkaufsfähigkeit</t>
  </si>
  <si>
    <t>Abgangsland</t>
  </si>
  <si>
    <t>PO Informationen</t>
  </si>
  <si>
    <t>Materialangabe</t>
  </si>
  <si>
    <t>^ im Falle eines Sets/verschiedener Bestandteile je Produkt, benutzen Sie bitte die Tabelle unten v</t>
  </si>
  <si>
    <t>&gt;== Wenn der Artikel aus echtem Pelz besteht oder Bestandteile daraus hat, erkundigen Sie sich bei QVC, ob das Produkt in Verkehr gebracht werden darf</t>
  </si>
  <si>
    <t>Kunststoffteile aus Melamin</t>
  </si>
  <si>
    <t>Kunststoffteile aus Polyamid</t>
  </si>
  <si>
    <t>Materialzusammensetzung (für Zollzwecke)</t>
  </si>
  <si>
    <t>Textile Bestandteile</t>
  </si>
  <si>
    <t xml:space="preserve">Grundpreis (ja/nein)
</t>
  </si>
  <si>
    <t>Bitte Zolltarifnummer angeben</t>
  </si>
  <si>
    <t>Bitte Herkunftsland angeben</t>
  </si>
  <si>
    <t>Materialzusammensetzung auswählen</t>
  </si>
  <si>
    <t>Bürsten/Pinsel/Borsten</t>
  </si>
  <si>
    <t>Perlen</t>
  </si>
  <si>
    <t>Brillen/Sonnenbrillen</t>
  </si>
  <si>
    <t>Bitte das Material der Brillengläser angeben</t>
  </si>
  <si>
    <t>Bitte die genaue Perlenart angeben</t>
  </si>
  <si>
    <t>Enthält das Produkt...?</t>
  </si>
  <si>
    <t>Bitte das genaue Material angeben</t>
  </si>
  <si>
    <t>Bitte Materialzusammensetzung angeben</t>
  </si>
  <si>
    <t>PRODUCT &amp; PO</t>
  </si>
  <si>
    <t>PRODOTTO &amp; PO</t>
  </si>
  <si>
    <t>CUSTOM</t>
  </si>
  <si>
    <t>DOGANA</t>
  </si>
  <si>
    <t>ZOLL</t>
  </si>
  <si>
    <t>PO Daten</t>
  </si>
  <si>
    <t>Indicare i materiali della suola e della tomaia</t>
  </si>
  <si>
    <t>Tessile</t>
  </si>
  <si>
    <t>Select fabric framework</t>
  </si>
  <si>
    <t>Si prega di indicare la specie della perla</t>
  </si>
  <si>
    <t>Indicare la composizione tessile</t>
  </si>
  <si>
    <t>Produktbeschreibung</t>
  </si>
  <si>
    <t>Angabe</t>
  </si>
  <si>
    <t>Attribute</t>
  </si>
  <si>
    <t>Produktbild</t>
  </si>
  <si>
    <t>MIN: Länge 260, Breite 150, Höhe 120 (mm)
MAX: Länge 580, Breite 380, Höhe 380 (mm)</t>
  </si>
  <si>
    <t>Tutti i campi se non oscurati con la scritta n/a sono obbligatori e devono essere pertanto compilati dal fornitore. Le informazioni richieste sono informazioni che sono importanti per la corretta gestione del prodotto da parte di QVC ma anche informazioni che verranno fornite ai clienti di QVC quando vorranno scegliere il vostro prodotto. Il fornitore è pertanto responsabile della correttezza e completezza dei dati forniti. In caso di dubbio si prega di far riferimento al team di Quality Assurance.</t>
  </si>
  <si>
    <t>All fields will require mandatory completion if applicable to the product. Correct information should be put in or chosen from the drop down menu. 
The information collected in the Product Specification Card supplies most of QVCs customer facing product information. Any incorrect, false or misleading information given may have a negative effect on product sales.
If you have any queries on how this document requires to be completed please liaise with the QVC Quality Assurance Team.</t>
  </si>
  <si>
    <t xml:space="preserve">
Contact for QA/Spec Card Issues (name and email address)</t>
  </si>
  <si>
    <t>Transport</t>
  </si>
  <si>
    <t>Lagerung &amp; Handhabung</t>
  </si>
  <si>
    <t>Explosiv</t>
  </si>
  <si>
    <t>Gase (Aerosole, Druckgas)</t>
  </si>
  <si>
    <t>Entzündbare Flüssigkeit (Flammpunkt ≤ 60 ° C)</t>
  </si>
  <si>
    <t>Entzündbarer Feststoff</t>
  </si>
  <si>
    <t>Oxidationsmittel / organisches Peroxid</t>
  </si>
  <si>
    <t>Giftige / infektiöse Substanz</t>
  </si>
  <si>
    <t>Radioaktiv</t>
  </si>
  <si>
    <t>Ätzend</t>
  </si>
  <si>
    <t>Diverses (Klasse 9)</t>
  </si>
  <si>
    <t>Lithium Batterie</t>
  </si>
  <si>
    <t>Wird eine Komponente in Ihrem Produkt als Gefahrgut eingestuft?
Ref: UN-Rahmen des internationalen Verkehrs: ICAO/IATA, ADR/RID, IMDG</t>
  </si>
  <si>
    <t>Richtiger technischer Name</t>
  </si>
  <si>
    <t>Klassifizierung (Teilrisiko)</t>
  </si>
  <si>
    <t>Aceton</t>
  </si>
  <si>
    <t>Anteil (%) Aceton angeben</t>
  </si>
  <si>
    <t>Alkohol</t>
  </si>
  <si>
    <t>Anteil (%)  Alkohol angeben</t>
  </si>
  <si>
    <t>Verschlossener Polybeutel für Gefahrgüter (J/N)</t>
  </si>
  <si>
    <t>Verpackungsgruppe</t>
  </si>
  <si>
    <t>Gefahrgutklasse</t>
  </si>
  <si>
    <t>Reizend (J/N)</t>
  </si>
  <si>
    <t>Bitte Details angeben</t>
  </si>
  <si>
    <t>ENTSORGUNGSMANAGEMENT</t>
  </si>
  <si>
    <t>VERPACKUNGSMÜLL</t>
  </si>
  <si>
    <t xml:space="preserve">Verpackungsmüll nach dem Deutschen Verpackungsgesetz (Abfälle einer verkaufsfähigen Einheit (Durchschnittsgewicht für 1 Stück (g))
</t>
  </si>
  <si>
    <t>WEEE und BATTERIEN</t>
  </si>
  <si>
    <t>Bitte tragen Sie hier Ihre WEEE Registrierungsnummer ein</t>
  </si>
  <si>
    <t>WEEE (Elektro- und Elektronikgeräte-Abfall)</t>
  </si>
  <si>
    <t>Unterliegt der Artikel dem Batteriegesetz?</t>
  </si>
  <si>
    <t>BATTERIE-ENTSORGUNG</t>
  </si>
  <si>
    <t>LITHIUM-BATTERIEN</t>
  </si>
  <si>
    <t>LSF - Lichtschutzfaktor</t>
  </si>
  <si>
    <t>QVCs wirtschaftliche Rolle</t>
  </si>
  <si>
    <t>Vom Lieferanten bestellter EU-Vertreter</t>
  </si>
  <si>
    <t>Hersteller</t>
  </si>
  <si>
    <t>Tier</t>
  </si>
  <si>
    <t>Leder (J/N)</t>
  </si>
  <si>
    <t>Echte Daunen &amp; Federn (J/N)</t>
  </si>
  <si>
    <t>Echter Pelz (J/N)</t>
  </si>
  <si>
    <t>Natürliche Bestandteile</t>
  </si>
  <si>
    <t>please indicate the Country of Origin (where the product is manufactured, Made In)</t>
  </si>
  <si>
    <t>please indicate the Country of Departure (Shipped from)</t>
  </si>
  <si>
    <t>Please advise for every specific detail, if it applies to the product (yes/no). If yes, please specify the material/type/source.</t>
  </si>
  <si>
    <t xml:space="preserve">Does the product contain … ? </t>
  </si>
  <si>
    <t>BATTERY DISPOSAL</t>
  </si>
  <si>
    <t>bitte Abgangsland angeben (verschifft von)</t>
  </si>
  <si>
    <t>ADD  TO QA</t>
  </si>
  <si>
    <t>&lt;== Legende: Alle Felder sind Pflichtfelder, wenn sie für das betreffende Produkt zutreffend sind. Die korrekten Informationen sollen eingegeben oder aus drop down Menüs ausgewählt werden.
Die Informationen, die in der Product Specification Card abgefragt werden, bilden einen Großteil der Kundeninformationen. Falsche oder irreführende Informationen können einen negativen Einfluss auf den Verkauf des Produktes haben.
Falls Sie Fragen dazu haben, wie das Dokument auszufüllen ist, kontaktieren Sie bitte das QVC Quality Assurance (QA) Team.</t>
  </si>
  <si>
    <t>To be completed by vendor. If not applicable for the specific item, please enter n/a.</t>
  </si>
  <si>
    <t>Campi che devono essere compilati dal fornitore (campo a testo libero). Se non applicabile si prega di inserire "n/a"</t>
  </si>
  <si>
    <t>verpackungsregister@qvc.com</t>
  </si>
  <si>
    <t xml:space="preserve">&lt;== Verpackungen im Sinne des Verpackungsgesetzes (VerpackG): „Verpackungen, die typischerweise beim privaten Endverbraucher anfallen, sind an einem System zu beteiligen“ – Sollte es in diesem Zusammenhang Unklarheiten geben prüfen Sie bitte den Katalog zur Systembeteiligungspflicht auf der Website der Zentralen Stelle Verpackungsregister (www.verpackungsregister.org).
Bitte listen Sie alle Verpackungskomponenten einer einzelnen, verkaufsfähigen Einheit separat pro QVC SKN und summieren Sie Verpackungen einer Materialklasse (Glas, Papier/Karton, Kunststoff/Plastik…) zu einer einzigen Zahl auf.
Beispiele für systembeteiligungspflichtige Verpackungen: Polybags, Kartonagen, Umschläge, Füllmaterial und Pappeinleger, (Spray-) Dosen, Tiegel, Flaschen, Hangtags etc.
Nicht relevant in diesem Zusammenhang: Transportverpackungen wie Paletten, Stretchfolie, Mastercartons etc.
Wenn Sie zusätzliche Fragen zu diesem Thema haben wenden Sie sich bitte an </t>
  </si>
  <si>
    <t xml:space="preserve">&lt;== Waste components within the meaning of the German Packaging Act: “Material that is typically accumulate as waste with a private household” – If there are any uncertainties, check the system participation requirement catalogue held by the ZSVR at www.verpackungsregister.org
State all waste components for a single saleable unit separately by QVC SKN and sum up all the packaging from one material class in just one figure.
Samples of packaging waste within the meaning of the German Packaging Act: polybags, cardboard, envelopes, filling and stuffing material, tubes, glass bottles, cans, sachets, jars, hangtags etc.
Not relevant in this context: transport packaging as pallets, stretch film, master cartons etc.
If you need any additional support please contact </t>
  </si>
  <si>
    <t xml:space="preserve">Dear vendor, please note that the packaging dimensions submitted in this product specification card is for reference only and is not monitored or accepted by QA. All packaging dimensions need to meet with the Hardgoods/Jewellery logistics manual requirements that has been supplied to yourself on Vendor set up please refer to the section for packaging requirements to understand the requirements for minimum/maximum dimensions and packaging types. After reviewing the logistics manual, if you still require any guidance or information in relation to packaging dimension requirements or type please contact your Vendor compliance team who will be able to clarify any questions you have regarding dimensions and packaging type to ensure operational compliance when receipted at our logistics centres. They can be contacted at the following address: </t>
  </si>
  <si>
    <t>uk-VendorCompliance@qvc.com</t>
  </si>
  <si>
    <t xml:space="preserve"> Italy.SupplyChain.VendorManual@qvc.com</t>
  </si>
  <si>
    <t xml:space="preserve">Lieber Lieferant! Bitte beachten Sie, dass die Verpackungsmaßangaben in dieser Product Specification Card nur als Referenz dienen und nicht von der QA überwacht oder freigegeben werden. Alle Verpackungsmaße müssen den Anforderungen der deutschen Logistikhandbücher entsprechen, die Sie als QVC-Lieferant beim Start unserer Zusammenarbeit erhalten haben. Bitte beachten Sie den Teil Verpackungsanforderungen je Produktkategorie, um die Anforderungen für Mindest-/Maximalmaße und Verpackungsarten zu verstehen. Falls Sie nach Durchsicht des Logistikhandbuches noch Unterstützung oder Informationen zu Verpackungsmaßen oder -arten benötigen, kontaktieren Sie bitte Ihr Operational Vendor Compliance Team. Dieses kann Ihnen bei der Fragenklärung zu Maßen und Verpackungsarten helfen, um die Einhaltung operativer Parameter bei Anlieferung im Logistikzentrum sicherzustellen. Das Team kann über folgende Adresse kontaktiert werden: </t>
  </si>
  <si>
    <t>DE-Vendor-manual@qvc.com</t>
  </si>
  <si>
    <t xml:space="preserve">Dear vendor, please note that the packaging dimensions submitted in this product specification card is for reference only and is not monitored or accepted by QA. All packaging dimensions need to meet with the German logistics manuals' requirements that have been supplied to yourself on Vendor set up. Please refer to the section for packaging requirements to understand the requirements for minimum/maximum dimensions and packaging types. After reviewing the logistics manual, if you still require any guidance or information in relation to packaging dimension requirements or type, please contact your Operational Vendor Compliance Team who will be able to clarify any questions you have regarding dimensions and packaging type to ensure operational compliance when receipted at our logistics centres. They can be contacted at the following address: </t>
  </si>
  <si>
    <t>Italy.SupplyChain.VendorManual@qvc.com</t>
  </si>
  <si>
    <t>bitte Ursprungsland angeben (wo das Produkt gefertigt wird = Made in)</t>
  </si>
  <si>
    <t>Hazardous type</t>
  </si>
  <si>
    <t>#9</t>
  </si>
  <si>
    <t>Soggetto alla normativa RAEE?</t>
  </si>
  <si>
    <t>Unterliegt der Artikel dem Elektrogesetz?</t>
  </si>
  <si>
    <t>Zusammensetzung / Inhalt (%)</t>
  </si>
  <si>
    <t>Sicherheitsdatenblatt 
erforderlich</t>
  </si>
  <si>
    <t>Il prodotto o uno dei componenti contiene sostanze pericolose?
Ref: Trasporto internazionale di prodotti pericolosi (codici UN) - ICAO/IATA, ADR/RID, IMDG</t>
  </si>
  <si>
    <t>Nome di Spedizione ONU</t>
  </si>
  <si>
    <t>Classe di rischio (Sottocategoria)</t>
  </si>
  <si>
    <t>Punto di Ebollizione (°C)</t>
  </si>
  <si>
    <t>Peso (Kg / l)</t>
  </si>
  <si>
    <t>Contenuto (%)</t>
  </si>
  <si>
    <t>Indicare il contenuto di Acetone in %</t>
  </si>
  <si>
    <t>Alcool</t>
  </si>
  <si>
    <t>Indicare il contenuto di Alcool in %</t>
  </si>
  <si>
    <t>Gruppo di Imballaggio</t>
  </si>
  <si>
    <t>Il prodotto contiene … ?</t>
  </si>
  <si>
    <t>Specificare il materiale delle lenti</t>
  </si>
  <si>
    <t>Specificare il materiale</t>
  </si>
  <si>
    <t>SMALTIMENTO IMBALLAGGI</t>
  </si>
  <si>
    <t>RAEE, PILE E ACCUMULATORI</t>
  </si>
  <si>
    <t>Prodotto soggetto alla normativa PILE e ACCUMULATORI?</t>
  </si>
  <si>
    <t>Pile e Accumulatori</t>
  </si>
  <si>
    <t>Cartone neutro</t>
  </si>
  <si>
    <t>Scatola brandizzata (Retail box)</t>
  </si>
  <si>
    <t>Merce Appesa (GOH)</t>
  </si>
  <si>
    <t>Polybag (sacchetto plastica)</t>
  </si>
  <si>
    <t>Busta imbottita (con pluriball)</t>
  </si>
  <si>
    <t>&lt;== Cartone Neutro (Vendor Carton): Questo tipo di imballaggio può essere utilizzato per spedire direttamente il prodotto al cliente senza ulteriori protezioni aggiunte da QVC. Per questo motivo deve essere conforme ai requisiti del manuale logistico e soddisfare i requisiti di Drop Test.</t>
  </si>
  <si>
    <t>&lt;== Attribute: 
Für QVC ist wichtig, dass Sie den Bereich Attribute ausfüllen. Die Angaben dienen einer vollständigen Produktbeschreibung und teilweise auch als Verkaufsargumente.</t>
  </si>
  <si>
    <t>Se il prodotto contiene una o più batterie al litio, il prodotto potrebbe essere soggetto ai regolamenti  sul trasporto di merci pericolose, si prega di compilare anche la tabella dedicata</t>
  </si>
  <si>
    <t xml:space="preserve">Sollte eine beigefügte Batterie oder Akku ein „Lithium-Typ“ sein, muss Ihr Produkt eventuell als „Transport von gefährlichen Gütern“ gekennzeichnet werden.  Bitte füllen Sie in diesem Fall die folgende Tabelle aus. 
</t>
  </si>
  <si>
    <t>in case of kit or presence of different components please use the table at the end of this section</t>
  </si>
  <si>
    <t>in caso di Kit o di presenza di diversi componenti, si prega di utilizzare la tabella alla fine della sezione</t>
  </si>
  <si>
    <t>im Falle eines Sets/verschiedener Bestandteile je Produkt, benutzen Sie bitte die Tabelle unten</t>
  </si>
  <si>
    <t xml:space="preserve">Voce doganale (codice merceologico doganale / intrastat): questo codice numerico viene assegnato al prodotto sulla base della sua descrizione, ed è fondamentale per l'espletamento delle formalità doganali  </t>
  </si>
  <si>
    <t>Zoll-Warentarifnummer: diese Klassifizierungsnummer basiert auf der Produktbeschreibung und ist zur korrekten Zollabfertigung nötig</t>
  </si>
  <si>
    <t>Gentile fornitore, le dimensioni dell'imballaggio fornite in questa scheda tecnica prodotto sono solo di riferimento e non sono monitorate o accettate dal QA. Tutte le dimensioni dell'imballaggio devono soddisfare i requisiti del manuale di logistica che vi è stato fornito durante l’onboarding, fare riferimento alla sezione per i requisiti di imballaggio per comprendere i requisiti per le dimensioni minime / massime e i tipi di imballaggio. Dopo aver esaminato il manuale logistico, se sono necessari approfondimenti o spiegazioni in relazione ai requisiti delle dimensioni o del tipo di imballaggio, vi preghiamo di contattare il team di Vendor Compliance Logistica che sarà in grado di chiarire eventuali domande per garantire la conformità operativa al momento della ricezione a i nostri centri logistici. Il team può essere contattato al seguente indirizzo:</t>
  </si>
  <si>
    <t>&lt;== Fotografie Prodotto
Inserire una foto assicurandosi che tutti i componenti siano ben visibili.  Utilizzare il tab "IMAGES" per aggiungere foto di dettaglio</t>
  </si>
  <si>
    <t>&lt;== S. Abschnitt 14 des Sicherheitsdatenblattes. Eine UN-Nummer wird wie folgt angegeben: Die Buchstaben "UN" gefolgt von einer vierstelligen Nummer, die das Gefahrgut und die Artikel im Rahmen des internationalen Transportes identifiziert. Falls das Produkt Teil eines Sets mit mehreren UN-Nummern ist, geben Sie bitte alle UN-Nummern an und reichen Kopien aller Sicherheitsdatenblätter ein.</t>
  </si>
  <si>
    <t>&lt;== S. Abschnitt 14 des Sicherheitsdatenblattes, z. B. "Parfümerie-Produkte"</t>
  </si>
  <si>
    <t>&lt;== S. Abschnitt 14 des Sicherheitsdatenblattes. Gefahrgüter können zusätzliche Klassifizierungen haben, die als Teilrisiko bezeichnet werden, z. B. 8 (5.1)</t>
  </si>
  <si>
    <t>&lt;== S. Abschnitt 14 des Sicherheitsdatenblattes. Verpackungsgruppen werden in Römischen Ziffern angegeben (I,II,III) - einige Gefahrgüter werden nicht in Verpackungsgruppen eingeteilt.</t>
  </si>
  <si>
    <t>&lt;== S. Abschnitt 9 des Sicherheitsdatenblattes. Flammpunkt in Celsius (°C) angeben.</t>
  </si>
  <si>
    <t>&lt;== S. Abschnitt 9 des Sicherheitsdatenblattes. Siedepunkt in Celsius (°C) angeben.</t>
  </si>
  <si>
    <t>DE-QA-Vendor-Compliance@qvc.com</t>
  </si>
  <si>
    <t>Hazardous weight/volume (Kg/L)</t>
  </si>
  <si>
    <t>Voltage</t>
  </si>
  <si>
    <t>mAh</t>
  </si>
  <si>
    <t>Quantità sostanza pericolosa
 (l or Kg)</t>
  </si>
  <si>
    <t>Capacity: Wh Calculator (from Voltage and mAh)</t>
  </si>
  <si>
    <t>Dear vendor, please note that the requirements set out below are critical to ensuring customs compliance rules and regulations are satisfied. Detailed product information, including what the product is, what it is made of and its main function, as well as its country of origin (manufacture) underpins our compliance position and ensures operational and legal requirements can be met. It is also imorptant this information is provided to support commercial documentation supplied by you the vendor (during the import stage) and is in line with the hardgoods/jewellery logistics manual requirements that has been supplied to yourself on Vendor set up, please refer to the section for commercial documentation requirements to understand key information used for customs purposes. After reviewing the logstics manual, if you still require any guidance in relation to product information used for customs purposes, please contact the Customs Compliance team who will be able to clarify any questions you have regarding this area. They can be contacted on:</t>
  </si>
  <si>
    <t>uk-customs@qvc.com</t>
  </si>
  <si>
    <t>Gentile fornitore, i requisiti di seguito indicati sono fondamentali per garantire il rispetto delle norme e dei regolamenti di conformità doganale. Informazioni dettagliate sul prodotto, tra cui cos'è il prodotto, di cosa è fatto e la sua funzione principale, nonché il suo paese di origine (produzione), sono alla base della nostra posizione di conformità e garantiscono che i requisiti operativi e legali possano essere soddisfatti. È inoltre importante che queste informazioni siano fornite a supporto della documentazione commerciale fornita dal venditore (durante la fase di importazione) e siano in linea con i requisiti del manuale logistico che ti sono stati forniti durante l'onboarding, fare riferimento al sezione relativa ai requisiti della documentazione commerciale per comprendere le informazioni chiave utilizzate a fini doganali. Dopo aver esaminato il manuale logistico, se hai ancora bisogno di una guida in relazione alle informazioni sul prodotto utilizzate a fini doganali, contatta il team di conformità doganale che sarà in grado di chiarire qualsiasi domanda tu abbia in merito a quest'area. Possono essere contattati su:</t>
  </si>
  <si>
    <t>Italy.SupplyChain@qvc.com</t>
  </si>
  <si>
    <t>de-zoll@qvc.com</t>
  </si>
  <si>
    <t xml:space="preserve">•	For POLYAMIDE product e.g. Nylon, primary aromatic amines consigned from Hong Kong or China and intended to come into contact with food, must not be released in a detectable quantity (the detection quantity is 0.01mg/kg) – please state the quantity in mg
•	For MELAMINE product, formaldehyde and intended to come into contact with food, should not be released at a quantity exceeding 15mg/kg – please state the quantity in mg
</t>
  </si>
  <si>
    <t>Note this regulation only applies to articles consigned from Hong Kong or China ==&gt;</t>
  </si>
  <si>
    <t>Nota: questa regolamentazione si applica solo agli articoli importati da Hong Kong o Cina ==&gt;</t>
  </si>
  <si>
    <t>• Für POLYAMID-Produkte, z. B. Nylon, dürfen primäre aromatische Amine, die aus Hongkong oder China geliefert werden und mit Lebensmitteln in Kontakt kommen sollen, nicht in einer nachweisbaren Menge freigesetzt werden (die Nachweismenge beträgt 0,01 mg / kg) - bitte geben Sie die Menge in an mg
• Bei MELAMIN-Produkten darf Formaldehyd, das mit Lebensmitteln in Kontakt kommen soll, nicht in einer Menge von mehr als 15 mg / kg freigesetzt werden. Bitte geben Sie die Menge in mg an</t>
  </si>
  <si>
    <t>Ruolo Economico di QVC</t>
  </si>
  <si>
    <t>Responsabile EU nominato dal Fornitore</t>
  </si>
  <si>
    <t>fabbricante</t>
  </si>
  <si>
    <t>Animale</t>
  </si>
  <si>
    <t>Irritante</t>
  </si>
  <si>
    <t>Nocivo</t>
  </si>
  <si>
    <t>&lt;== product name, please enter a model/type name, if applicable, e. g. “Alice “ as a bag type</t>
  </si>
  <si>
    <t>&lt;== Produktbezeichung, Bitte geben Sie, falls vorhanden, eine Modell/Typen-Bezeichnung an.</t>
  </si>
  <si>
    <t xml:space="preserve">&lt;== Nome prodotto, si prega di indicare il nome/modello del prodotto, se applicabile come ad esempio "Alice" per una borsa </t>
  </si>
  <si>
    <t>Update 1</t>
  </si>
  <si>
    <t>First issue</t>
  </si>
  <si>
    <t>Update 2</t>
  </si>
  <si>
    <t>Update 3</t>
  </si>
  <si>
    <t>gestapelt</t>
  </si>
  <si>
    <t>Bitte geben Sie für jedes Detail an, ob es für das Produkt gilt (ja / nein). Wenn ja, geben Sie bitte das Material / den Typ / den Ursprung an.</t>
  </si>
  <si>
    <t>Per ogni dettaglio, indicare se si applica al prodotto (sì / no). In caso affermativo, indicare il materiale / tipo / origine.</t>
  </si>
  <si>
    <t>Gesamtgewicht (g)</t>
  </si>
  <si>
    <t>&lt;== Produktbilder
Bitte stellen Sie sicher, dass alle Bestandteile klar zu erkennen sind. Zusätzliche Detailbilder können über Hochladen (nacheinander) oder Einfügen von Screenshots auf der Registerkarte "BILDER / IMAGES" eingefügt werden</t>
  </si>
  <si>
    <t>&lt;== Der Versandkarton ist ein , gemäß den QVC-Logistikanforderungen, direkt versandfähiger Karton, welcher 1:1 zum Kunden gesandt werden kann.</t>
  </si>
  <si>
    <t>Siedepunkt (°C)</t>
  </si>
  <si>
    <t>&lt;== Bitte geben Sie die Anzahl der einzelnen Behälter/Flaschen des Gefahrguts in der Verkaufseinheit an.</t>
  </si>
  <si>
    <t xml:space="preserve">Schuhe
</t>
  </si>
  <si>
    <t>Bitte Sohlen- und Obermaterial angeben</t>
  </si>
  <si>
    <t>Gefahrgut Gewicht/Volumen (Kg/l)</t>
  </si>
  <si>
    <t>Formula is (mAh)*(V)/1000 = (Wh). For example, if you have a 300mAh battery rated at 5V, the power is 300mAh * 5V / 1000 = 1.5Wh.</t>
  </si>
  <si>
    <t xml:space="preserve">Die Formel lautet (mAh)*(V)/1000 = (Wh)
Beispiel: Wenn Sie eine 300mAh-Batterie mit einer Nennspannung von 5V haben, beträgt die Leistung 300mAh * 5V / 1000 = 1,5Wh.  </t>
  </si>
  <si>
    <t>Kapazität: Wh-Umrechner (aus Spannung und mAh)</t>
  </si>
  <si>
    <t>Spannung</t>
  </si>
  <si>
    <t>S/N</t>
  </si>
  <si>
    <t>J/N</t>
  </si>
  <si>
    <t>&lt;== Reizend - Optionen: bitte Zutreffendes auswählen</t>
  </si>
  <si>
    <t>Sehr geehrter Lieferant, nehmen Sie bitte zur Kenntnis, dass die unten aufgeführten Anforderungen entscheidend sind, um sicherzustellen, dass die Regeln und Vorschriften zur Einhaltung der Zollvorschriften erfüllt werden. Detaillierte Produktinformationen, einschließlich darüber, was das Produkt ist, woraus es besteht und welche Hauptfunktion es hat, sowie sein Herkunftsland (Herstellung) untermauern unsere Position zur Einhaltung der Vorschriften und stellen sicher, dass operative und rechtliche Anforderungen erfüllt werden können. Es ist auch wichtig, dass diese Informationen zur Unterstützung der von Ihnen als Lieferant (während der Importphase) gelieferten Handelsdokumentation zur Verfügung gestellt werden und nicht mit den Anforderungen des Handbuchs für Hartwaren-/Schmucklogistik übereinstimmen, das Ihnen bei der Einrichtung des Lieferanten zur Verfügung gestellt wurde. Bitte lesen Sie den Abschnitt über die Anforderungen an die Handelsdokumentation, um die für Zollzwecke verwendeten Schlüsselinformationen zu verstehen. Wenn Sie nach der Durchsicht des Logistikhandbuchs immer noch Anleitung in Bezug auf Produktinformationen benötigen, die für Zollzwecke verwendet werden, wenden Sie sich bitte an das Zoll-Team, das in der Lage sein wird, Ihre Fragen zu diesem Bereich zu klären. Sie können kontaktiert werden unter:</t>
  </si>
  <si>
    <t>Bitte beachten Sie, dass diese Regelung nur für Artikel aus Hongkong oder China gilt ==&gt;</t>
  </si>
  <si>
    <t>Certification number</t>
  </si>
  <si>
    <t>Certification expiry date</t>
  </si>
  <si>
    <t>Numero certificato</t>
  </si>
  <si>
    <t>Data scadenza</t>
  </si>
  <si>
    <t>Zertifizierungsnummer</t>
  </si>
  <si>
    <t>Angabe Gültigkeit bis</t>
  </si>
  <si>
    <t>Prezzo per unità di misura (S/N)</t>
  </si>
  <si>
    <t>Prodotto Pericoloso sigillato in Polybag S/N</t>
  </si>
  <si>
    <t>Pericoloso (S/N)</t>
  </si>
  <si>
    <t>Verpackungsgröße (Kg / l)</t>
  </si>
  <si>
    <t>Vera Pelle (S/N)</t>
  </si>
  <si>
    <t>Händler/Einzelhändler</t>
  </si>
  <si>
    <t>Importeur (Verantwortliche Person in Europa vorhanden)</t>
  </si>
  <si>
    <t>Importeur (KEINE verantwortliche Person in Europa vorhanden)</t>
  </si>
  <si>
    <t>Distributore_Retailer</t>
  </si>
  <si>
    <t>Importatore (Rappresentante Europeo disponibile e diverso da QVC)</t>
  </si>
  <si>
    <t>Importatore (Rappresentante Europeo NON disponibile)</t>
  </si>
  <si>
    <t>MIN: Lunghezza 260, Larghezza 150, Altezza 120 (mm)
MAX: Lunghezza 580, Larghezza 380, Altezza 380 (mm)</t>
  </si>
  <si>
    <t>&lt;== Dieses Feld wird automatisch befüllt mit der Summe aller Attribute. Falls Sie dieses Feld für einen Freitext nutzen, stellen Sie sicher, dass alle Attribute aufgeführt sind.</t>
  </si>
  <si>
    <t>Italy.QA@qvc.com</t>
  </si>
  <si>
    <t xml:space="preserve">&lt;== Attributi
Gli attributi sono rilevanti per la creazione completa della descrizione prodotto (LD); è importante che tutti i campi applicabili siano correttamente compilati. Queste informazioni sono utilizzate da diversi reparti QVC e in particolare per la presentazione del prodotto nel sito web di QVC e la preparazione degli show
</t>
  </si>
  <si>
    <t>&lt;== Dubner/TV caption (Descrizione breve)
Indicare la descrizione breve (nome) del prodotto; la stessa verrà visualizzata dal cliente nella grafica di tutte le piattaforme  (TV/web/mobile/tablet). La descrizione deve comprendere il BRAND e il NOME DEL PRODOTTO</t>
  </si>
  <si>
    <t>&lt;== questo campo si compila in automatico quale somma degli attributi riportati in tabella, il campo può essere utilizzato anche come campo libero, in caso accertarsi di riportare tutte le informazioni richieste negli attributi. In alternativa aggiungere le informazioni mancanti nel campo "INFORMAZIONI AGGIUNTIVE"</t>
  </si>
  <si>
    <t>&lt;== In Caso di prodotto importato in EU: 
indicare il Nome e l'indirizzo della società responsabile dell'importazione in Europa del prodotto fornito a QVC</t>
  </si>
  <si>
    <t>&lt;== Tipologia Packaging: descrivere il packaging utilizzato per realizzare l’unità di vendita QVC. In caso di Polybags o GOH (capi appesi) non è necessario indicare le misure</t>
  </si>
  <si>
    <t>&lt;== Varianti offerte 
Per favore specificate tutte le differenti varianti possibili per questo articolo: Taglia, Colore, Opzioni....
Per le categorie Beauty, Casa e Tessile Casa le tre colonne possono essere utilizzate in modo indipendente per specificare i contenuti del kit/set (COMPONENTE) e/o per indicare le diverse varianti colore/taglia che determinano i differenti SKU. 
Per la categoria fashion (Abbigliamento, Scarpe, Accessori, Gioielli) utilizzare le colonne Taglie e Colori per elencare le varianti</t>
  </si>
  <si>
    <t>ITYSpecCardQueries@qvc.com</t>
  </si>
  <si>
    <t>• Per i prodotti in POLIAMMIDE, ad es. Nylon, le ammine aromatiche primarie spedite da Hong Kong o dalla Cina e destinate a venire a contatto con gli alimenti, non devono essere rilasciate in quantità rilevabile (la quantità rilevata è 0,01 mg / kg) - indicare la quantità in mg
• Per il prodotto in MELAMINA, la formaldeide e destinata a venire a contatto con gli alimenti non deve essere rilasciata in quantità superiori a 15 mg / kg - indicare la quantità in mg</t>
  </si>
  <si>
    <t>Voltaggio</t>
  </si>
  <si>
    <t>mg (Metall)</t>
  </si>
  <si>
    <t>&lt;== Hazardous Water Miscible. Liquids or substances which are soluble in water</t>
  </si>
  <si>
    <t>&lt;== Harmful options. Please mark (tick or star) the options which are relevant to the product</t>
  </si>
  <si>
    <t>&lt;== Please insert the volume/weight only of the hazardous items within the SKN (total NET weight/volume - Kg/l)</t>
  </si>
  <si>
    <t>&lt;== Please enter the number of hazardous items within the SKN</t>
  </si>
  <si>
    <t>&lt;== Indicare il numero di pezzi (bottiglie/prodotti) pericolosi nell'articolo</t>
  </si>
  <si>
    <t>&lt;== Indicare la quantità sostanza pericolosa: il peso del prodotto primario contenente sostanze pericolose (in litri o kilogrammi)</t>
  </si>
  <si>
    <t>Capacita': Tabella per calcolare i Wh (a partire dal Voltaggio e i mAh)</t>
  </si>
  <si>
    <t>La formula è (mAh)*(V)/1000 = (Wh). Per esempio Se si dispone di una batteria da 300 mAh con una tensione nominale di 5 V, la potenza sarà 300 mAh * 5 V / 1000 = 1,5 Wh.</t>
  </si>
  <si>
    <t>IMPORTANT INSTRUCTION FOR ACCURATE COMPLETION:</t>
  </si>
  <si>
    <t>Valuta</t>
  </si>
  <si>
    <t>Währung</t>
  </si>
  <si>
    <t>USD ($)</t>
  </si>
  <si>
    <t>GBP (£)</t>
  </si>
  <si>
    <t>EUR (€)</t>
  </si>
  <si>
    <t>CAD (C$)</t>
  </si>
  <si>
    <t>&lt;== Vedi sezione 14 della MSDS (Material Safety Data Sheet). Un codice UN è indicato con le lettere "UN" seguite da un numero a 4 cifre che identifica il prodotto pericoloso ai sensi della normativa internazionale sul trasporto dei materiali pericolosi. Se il prodotto è parte di un set con più di un codice UN, si prega di riportare di seguito tutti i codici UN e di inviare tutte le schede di sicurezza.</t>
  </si>
  <si>
    <t>&lt;== Vedi sezione 14 della Scheda di Sicurezza.  Es. "Prodotti Profumeria"</t>
  </si>
  <si>
    <t>mg (Lithium Metal)</t>
  </si>
  <si>
    <t>mg (Litio-metallo)</t>
  </si>
  <si>
    <t>&lt;== Numero Batterie: Indicare il numero di batterie per tipologia, incluse nel prodotto</t>
  </si>
  <si>
    <t>&lt;== Vedi sezione 14 della Scheda di Sicurezza. I materiali pericolosi possono includere sottocategorie di rischio, ad esempio 5.1</t>
  </si>
  <si>
    <t>&lt;== Vedi sezione 14 della Scheda di Sicurezza. I gruppi di imballaggio sono indicati in numeri romani I,II,III - Alcuni prodotti pericolosi non richiedono gruppo di imballaggio.</t>
  </si>
  <si>
    <t>&lt;== Vedi sezione 9 della Scheda di Sicurezza. Inserire flash point in gradi Celsius °C</t>
  </si>
  <si>
    <t>&lt;== Vedi sezione 9 della Scheda di Sicurezza. Inserire punto di ebollizione in gradi Celsius °C</t>
  </si>
  <si>
    <t>&lt;== Attributes - Long Description (LD)
Those attributes are used to create the LD and it is critical that you complete and highlight all applicable fields in this section; those information are also used for web description, on air shows and all compliance processes within the business.</t>
  </si>
  <si>
    <t>Per favore indicare il tipo di formula di ciascun componente (ai fini doganali) per ogni componente del set (es polvere, crema, emulsione…)</t>
  </si>
  <si>
    <r>
      <t xml:space="preserve">&lt;== Imballagio ai sensi ai sensi della nuova Legge tedesca sugli imballaggi: " imballaggi che sono prevalentemente a contatto con il prodotto e che tipicamente sono destinati al consumatore privato finale e in quanto tali </t>
    </r>
    <r>
      <rPr>
        <i/>
        <sz val="10"/>
        <rFont val="Calibri Light"/>
        <family val="2"/>
        <scheme val="major"/>
      </rPr>
      <t>soggetto di partecipazione al sistema</t>
    </r>
    <r>
      <rPr>
        <sz val="10"/>
        <rFont val="Calibri Light"/>
        <family val="2"/>
        <scheme val="major"/>
      </rPr>
      <t xml:space="preserve">" - In caso di dubbi in questo contesto, consultare il catalogo sull'obbligo di partecipazione al sistema sul sito web del registro centrale degli imballaggi (www .packungsregister.org).
Si prega di elencare tutti i componenti dell'imballaggio di una singola unità di vendita separatamente per ogni SKU QVC e di sommare gli imballaggi di una classe di materiale (vetro, carta / cartone, plastica / plastica ...) a un unico numero.
Esempi di imballaggi che richiedono la partecipazione del sistema: sacchetti di plastica, scatole di cartone, buste, materiale di riempimento e inserti di cartone, bombolette (spray), barattoli, bottiglie, cartellini, ecc.
Non rilevante in questo contesto: imballaggi per il trasporto come pallet, film estensibile, cartoni master, ecc.
In caso di ulteriori domande su questo argomento, contattare: </t>
    </r>
  </si>
  <si>
    <r>
      <t>Customs Tariff (intrastat commodity code): this</t>
    </r>
    <r>
      <rPr>
        <b/>
        <strike/>
        <sz val="10"/>
        <rFont val="Calibri Light"/>
        <family val="2"/>
        <scheme val="major"/>
      </rPr>
      <t xml:space="preserve"> </t>
    </r>
    <r>
      <rPr>
        <sz val="10"/>
        <rFont val="Calibri Light"/>
        <family val="2"/>
        <scheme val="major"/>
      </rPr>
      <t xml:space="preserve">classification number is assigned based on the product description and is essential to customs clearance procedures (see attributes for sets) </t>
    </r>
  </si>
  <si>
    <t xml:space="preserve">&lt;== Product Images
Please insert a global picture where all components are clearly visible.  Additional detail pictures can be inserted in the "IMAGES" dedicated tab </t>
  </si>
  <si>
    <t>Please indicate product composition (customs purpose) for each component within the set i.e. powder or cream based etc.  </t>
  </si>
  <si>
    <t>&lt;== WEEE Weight (g): Enter the weight in grams including all electrical components</t>
  </si>
  <si>
    <t>&lt;== Battery Qty. State the number of batteries by type supplied with the product.</t>
  </si>
  <si>
    <t>If one or more of the batteries / accumulators are a Lithium Type, the product may fall under The Transportation of Dangerous Goods. Please complete also the table below</t>
  </si>
  <si>
    <t xml:space="preserve">&lt;== Fiber composition textile: please state all fiber composition for each material/fabric available on the article,  according to the care and composition label that will be sewn on the product.  Follow the European/local legal requirements, no abbreviations, fibers in decreasing order, only allowed fiber names and not commercial … </t>
  </si>
  <si>
    <t xml:space="preserve">&lt;== Care Instructions: please select the correct care instruction according to the care and composition label that will be sewn on the product. </t>
  </si>
  <si>
    <t>&lt;== Additional Care Instruction: : Only if applicable for the product: please state additional care instructions according to the care and composition label that will be sewn on the product label</t>
  </si>
  <si>
    <t>&lt;== Footwear: Material Composition: please select and state the material for each part of the shoe according to the Pictogram that will  be insert on each Product .The pictogram in the shoe must consist of the symbols for the shoe parts and for the materials according to the legal regulation</t>
  </si>
  <si>
    <r>
      <t>- Please confirm the Customs Tariff (intrastat commodity code): this</t>
    </r>
    <r>
      <rPr>
        <b/>
        <strike/>
        <sz val="10"/>
        <rFont val="Calibri Light"/>
        <family val="2"/>
        <scheme val="major"/>
      </rPr>
      <t xml:space="preserve"> </t>
    </r>
    <r>
      <rPr>
        <sz val="10"/>
        <rFont val="Calibri Light"/>
        <family val="2"/>
        <scheme val="major"/>
      </rPr>
      <t xml:space="preserve">classification number is assigned based on the product description and is essential to customs clearance procedures (see attributes for sets) </t>
    </r>
  </si>
  <si>
    <t>Produttore: qualsiasi persona fisica o giuridica che fabbrica un prodotto o fa progettare o fabbricare un prodotto e lo commercializza con il proprio nome o marchio.</t>
  </si>
  <si>
    <t>Distributore: qualsiasi persona fisica o giuridica nella catena di fornitura, diversa dal produttore o dall'importatore, che mette un prodotto a disposizione sul mercato.
Il distributore non si assume la piena responsabilità legale di un prodotto ma verifica che il prodotto rechi il marchio di conformità richiesto, che sia correttamente etichettato e accompagnato dai documenti richiesti e dalle istruzioni e informazioni sulla sicurezza emesse almeno nella lingua locale del mercato in cui il prodotto viene venduto all'interno.</t>
  </si>
  <si>
    <t>Importatore: qualsiasi persona fisica o giuridica stabilita nella Comunità che immette sul mercato comunitario un prodotto proveniente da un paese terzo.
Rappresentante UE: qualsiasi persona fisica o giuridica stabilita nella Comunità che ha ricevuto un mandato scritto da un fabbricante stabilito al di fuori della Comunità per agire per suo conto in relazione a compiti specifici.
Nomina possibile per prodotti marcati CE ("Rappresentante Autorizzato UE") e per prodotti chimici ("Rappresentante Unico"); obbligatorio per i dispositivi medici.
La responsabilità spetta al rappresentante terzo dell'UE. L'importatore verifica che il produttore e il rappresentante UE abbiano correttamente implementato i rispettivi compiti e che il prodotto sia conforme ai requisiti applicabili.</t>
  </si>
  <si>
    <t>Importatore: qualsiasi persona fisica o giuridica stabilita nella Comunità che immette sul mercato comunitario un prodotto proveniente da un paese terzo.
Rappresentante UE: qualsiasi persona fisica o giuridica stabilita nella Comunità che ha ricevuto un mandato scritto da un fabbricante stabilito al di fuori della Comunità per agire per suo conto in relazione a compiti specifici.
La responsabilità spetta all'importatore che agisce per conto del produttore nel mercato dell'UE attuando tutte le azioni pertinenti quando necessario (ad esempio notifiche, registrazioni, ...).
L'importatore detiene la serie completa di documenti che dimostrano la conformità del prodotto (es.certificati, rapporti di prova, ...) e mette a disposizione il fascicolo tecnico (prodotti marcati CE) entro 5 giorni lavorativi dalla richiesta delle Autorità.</t>
  </si>
  <si>
    <t>&lt;== Gefahrgut Inhalt in Liter (l) oder Kg: bitte Inhalt des Hauptproduktes angeben</t>
  </si>
  <si>
    <t>Apparel</t>
  </si>
  <si>
    <t>Abbigliamento</t>
  </si>
  <si>
    <t>Bekleidung</t>
  </si>
  <si>
    <t>Schuhe</t>
  </si>
  <si>
    <t>Home Textile</t>
  </si>
  <si>
    <t>Tessile Casa</t>
  </si>
  <si>
    <t xml:space="preserve"> Additional Info</t>
  </si>
  <si>
    <t>Informazioni Aggiuntive</t>
  </si>
  <si>
    <t xml:space="preserve"> Dimensions</t>
  </si>
  <si>
    <t>Do not wash</t>
  </si>
  <si>
    <t>Only oxygen bleach allowed</t>
  </si>
  <si>
    <t>Do not tumble dry</t>
  </si>
  <si>
    <t>Mild drying processes</t>
  </si>
  <si>
    <t>Iron at low temperature</t>
  </si>
  <si>
    <t>Professional dry-cleaning in: perchloroethylene, hydrocarbons (heavy benzines)</t>
  </si>
  <si>
    <t>Do not dry-clean</t>
  </si>
  <si>
    <t>Product Labelling</t>
  </si>
  <si>
    <t>Fitting guide for customer</t>
  </si>
  <si>
    <t>Shoe Last</t>
  </si>
  <si>
    <t>Use only second care label if instructions are different within one item! 
i.e. jacket with detachable fake fur collar</t>
  </si>
  <si>
    <t>Utilizzare i campi nella seconda colonna con le istruzioni di manutenzione e cura solo diverse all'interno dello stesso item (es. giacca con collo in similpelliccia removibile)</t>
  </si>
  <si>
    <t>Zweite Pflegeangabe nur eintragen, wenn innerhalb eines Artikels zwei unterschiedliche Pflegevorgaben nötig sind! Z. B. Jacke mit abnehmbarem Webpelzkragen.</t>
  </si>
  <si>
    <t>CARE INSTRUCTION</t>
  </si>
  <si>
    <t>SIMBOLI DI CURA</t>
  </si>
  <si>
    <t>PFLEGEANLEITUNG</t>
  </si>
  <si>
    <t>Material Composition Textiles</t>
  </si>
  <si>
    <t>Composizione dei materiali tessili</t>
  </si>
  <si>
    <t>MATERIALZUSAMMENSETZUNG Textilien</t>
  </si>
  <si>
    <t>describe component</t>
  </si>
  <si>
    <t>componente</t>
  </si>
  <si>
    <t>Bestandteil angeben</t>
  </si>
  <si>
    <t>Additional Care Instruction</t>
  </si>
  <si>
    <t>Istruzioni aggiuntive di manutenzione</t>
  </si>
  <si>
    <t>Zusätzliche Pflegehinweise</t>
  </si>
  <si>
    <t>Shoulder</t>
  </si>
  <si>
    <t>Spalle</t>
  </si>
  <si>
    <t>Schulter</t>
  </si>
  <si>
    <t>Chest/Bust</t>
  </si>
  <si>
    <t>Petto</t>
  </si>
  <si>
    <t>Brust</t>
  </si>
  <si>
    <t>Waist</t>
  </si>
  <si>
    <t>Vita</t>
  </si>
  <si>
    <t>Taille</t>
  </si>
  <si>
    <t>Hip</t>
  </si>
  <si>
    <t xml:space="preserve">Fianchi </t>
  </si>
  <si>
    <t>Hüfte</t>
  </si>
  <si>
    <t>Length</t>
  </si>
  <si>
    <t>Lunghezza totale (HPS or CB)</t>
  </si>
  <si>
    <t>Länge</t>
  </si>
  <si>
    <t>Sleeve length</t>
  </si>
  <si>
    <t xml:space="preserve">Lunghezza manica </t>
  </si>
  <si>
    <t>Ärmellänge</t>
  </si>
  <si>
    <t>Sweep</t>
  </si>
  <si>
    <t xml:space="preserve">Fondo orlo </t>
  </si>
  <si>
    <t>Saumweite</t>
  </si>
  <si>
    <t>In Seam</t>
  </si>
  <si>
    <t>Interno gamba</t>
  </si>
  <si>
    <t>Schrittlänge</t>
  </si>
  <si>
    <t>Out Seam</t>
  </si>
  <si>
    <t>Esterno gamba</t>
  </si>
  <si>
    <t>Seitenlänge</t>
  </si>
  <si>
    <t>MEASUREMENT CHART please state all measurements in cm</t>
  </si>
  <si>
    <t>SCHEDA MISURE CAPO (indicare le misure in cm)</t>
  </si>
  <si>
    <t>MASSTABELLE - Bitte alle Maße in cm angeben.</t>
  </si>
  <si>
    <t>MEASUREMENT CHART</t>
  </si>
  <si>
    <t>SCHEDA MISURE CAPO</t>
  </si>
  <si>
    <t>Footwear</t>
  </si>
  <si>
    <t>Calzature</t>
  </si>
  <si>
    <t>SCHEDA MISURE (indicare le misure in cm)</t>
  </si>
  <si>
    <t>Height of Boot</t>
  </si>
  <si>
    <t>Altezza stivale</t>
  </si>
  <si>
    <t>Schafthöhe</t>
  </si>
  <si>
    <t>Opening circumference</t>
  </si>
  <si>
    <t>Circonferenza apertura</t>
  </si>
  <si>
    <t>Schaftweite/Umfang</t>
  </si>
  <si>
    <t>Heel Height</t>
  </si>
  <si>
    <t>Altezza Tacco</t>
  </si>
  <si>
    <t>Absatzhöhe</t>
  </si>
  <si>
    <t>Plateau Height (CM)</t>
  </si>
  <si>
    <t>Altezza Plateau in cm</t>
  </si>
  <si>
    <t>Plateauhöhe in cm</t>
  </si>
  <si>
    <t>Sole Material Composition</t>
  </si>
  <si>
    <t>Materialangabe Sohle</t>
  </si>
  <si>
    <t>Pictogram 1</t>
  </si>
  <si>
    <t>Pittogramma 1</t>
  </si>
  <si>
    <t>Piktogramm 1</t>
  </si>
  <si>
    <t>Pictogram 2</t>
  </si>
  <si>
    <t>Pittogramma 2</t>
  </si>
  <si>
    <t>Piktogramm 2</t>
  </si>
  <si>
    <t>Pictogram 3</t>
  </si>
  <si>
    <t>Pittogramma 3</t>
  </si>
  <si>
    <t>Piktogramm 3</t>
  </si>
  <si>
    <t>Outer</t>
  </si>
  <si>
    <t>Tomaia</t>
  </si>
  <si>
    <t>Außenmaterial</t>
  </si>
  <si>
    <t>Inner</t>
  </si>
  <si>
    <t>Interno</t>
  </si>
  <si>
    <t>Futter und Decksohle</t>
  </si>
  <si>
    <t>Sole</t>
  </si>
  <si>
    <t>Suola</t>
  </si>
  <si>
    <t>Laufsohle</t>
  </si>
  <si>
    <t>Shoe above Ankle ? (Y/N)</t>
  </si>
  <si>
    <t>La scarpa copre la caviglia  (S/N)</t>
  </si>
  <si>
    <t>Bags and Accessories</t>
  </si>
  <si>
    <t>Borse e Accessori</t>
  </si>
  <si>
    <t>Taschen und Accessoires</t>
  </si>
  <si>
    <t>Composizione - Borse e Accessori</t>
  </si>
  <si>
    <t>Material je Bestandteil</t>
  </si>
  <si>
    <t>Straps</t>
  </si>
  <si>
    <t>Tracolla e Manici</t>
  </si>
  <si>
    <t>Henkel/Riemen</t>
  </si>
  <si>
    <t>Trim</t>
  </si>
  <si>
    <t>Rifiniture/Applicazioni</t>
  </si>
  <si>
    <t>Besatz</t>
  </si>
  <si>
    <t>Esterno</t>
  </si>
  <si>
    <t>Base</t>
  </si>
  <si>
    <t>Bodenmaterial</t>
  </si>
  <si>
    <t>Lining</t>
  </si>
  <si>
    <t>Fodera</t>
  </si>
  <si>
    <t>Futtermaterial</t>
  </si>
  <si>
    <r>
      <t>Fran</t>
    </r>
    <r>
      <rPr>
        <b/>
        <sz val="12"/>
        <color theme="1" tint="0.14999847407452621"/>
        <rFont val="Calibri"/>
        <family val="2"/>
      </rPr>
      <t>ç</t>
    </r>
    <r>
      <rPr>
        <b/>
        <sz val="12"/>
        <color theme="1" tint="0.14999847407452621"/>
        <rFont val="Calibri"/>
        <family val="2"/>
        <scheme val="minor"/>
      </rPr>
      <t>ais</t>
    </r>
  </si>
  <si>
    <t>Do not bleach</t>
  </si>
  <si>
    <t xml:space="preserve">Non candeggiare </t>
  </si>
  <si>
    <t>Nicht bleichen</t>
  </si>
  <si>
    <t>Pas de blanchiment</t>
  </si>
  <si>
    <t xml:space="preserve">Solo candeggianti non clorati </t>
  </si>
  <si>
    <t>Nur Sauerstoffbleichmittel erlaubt</t>
  </si>
  <si>
    <t>Uniquement agent de blanchiment oxygéné</t>
  </si>
  <si>
    <t>Any bleach allowed</t>
  </si>
  <si>
    <t>Candeggiare se necessario</t>
  </si>
  <si>
    <t>Nur Chlor- oder Sauerstoffbleichmittel erlaubt</t>
  </si>
  <si>
    <t>Tout agent de blanchiment autorisé</t>
  </si>
  <si>
    <t>Non asciugare a macchina</t>
  </si>
  <si>
    <t>Nicht trocknergeeignet</t>
  </si>
  <si>
    <t xml:space="preserve">Ne pas sécher en
sèche-linge à tambour
rotatif </t>
  </si>
  <si>
    <t>Asciugare a macchina a temperature moderata</t>
  </si>
  <si>
    <t xml:space="preserve">Normaler Trocknungsprozess mit niedriger Temperatur 60° </t>
  </si>
  <si>
    <t>Séchage en sèche-linge
à tambour rotatif possible,
température modérée ( 60 °C )</t>
  </si>
  <si>
    <t>Normal drying processes</t>
  </si>
  <si>
    <t>Asciugare a macchina senza limitazioni</t>
  </si>
  <si>
    <t>Normaler Trocknungsprozess mit normaler Temperatur 80°</t>
  </si>
  <si>
    <t>Séchage en sèche-linge
à tambour rotatif possible,
température normale ( 80°C )</t>
  </si>
  <si>
    <t>Do not iron</t>
  </si>
  <si>
    <t xml:space="preserve">Non stirare </t>
  </si>
  <si>
    <t>Nicht bügeln</t>
  </si>
  <si>
    <t>Ne pas repasser</t>
  </si>
  <si>
    <t>Stirare a temperatura massima 110°</t>
  </si>
  <si>
    <t>Bügeln mit einer Höchsttemperatur von 110°</t>
  </si>
  <si>
    <t>Repasser à une température maximale de semelle du fer ( 110 °C ) sans vapeur</t>
  </si>
  <si>
    <t>Iron at moderate temperature</t>
  </si>
  <si>
    <t>Stirare a temperatura massima 150°</t>
  </si>
  <si>
    <t>Bügeln mit einer Höchsttemperatur von 150°</t>
  </si>
  <si>
    <t>Repasser à une température maximale de semelle du fer ( 150 °C )</t>
  </si>
  <si>
    <t>Hot iron</t>
  </si>
  <si>
    <t>Stirare a temperatura massima 200°</t>
  </si>
  <si>
    <t xml:space="preserve">Bügeln mit einer Höchsttemperatur von 200° </t>
  </si>
  <si>
    <t>Repasser à une température maximale de semelle du fer ( 200 °C )</t>
  </si>
  <si>
    <t xml:space="preserve">non lavare a secco </t>
  </si>
  <si>
    <t>Nicht Trockenreinigen</t>
  </si>
  <si>
    <t>Pas de nettoyage professionnel à sec</t>
  </si>
  <si>
    <t xml:space="preserve">Lavaggio a secco consentito ciclo normale P (percloroetilene) </t>
  </si>
  <si>
    <t xml:space="preserve">Trockenreinigung, normaler Prozess </t>
  </si>
  <si>
    <t>Nettoyage professionnel à sec,  au Perchloréthylène et aux Hydrocarbures, traitement normal</t>
  </si>
  <si>
    <t>Mild professional dry-cleaning in: perchloroethylene, hydrocarbons (heavy benzines)</t>
  </si>
  <si>
    <t xml:space="preserve">Lavaggio a secco consentito ciclo delicato  P (percloroetilene) </t>
  </si>
  <si>
    <t xml:space="preserve">Trockenreinigung, schonender Prozess </t>
  </si>
  <si>
    <t>Nettoyage professionnel à sec, au Perchloréthylène et aux Hydrocarbures, traitement modéré</t>
  </si>
  <si>
    <t xml:space="preserve">Non lavare ad acqua </t>
  </si>
  <si>
    <t xml:space="preserve">Nicht waschbar </t>
  </si>
  <si>
    <t>Ne pas laver</t>
  </si>
  <si>
    <t>Hand wash</t>
  </si>
  <si>
    <t xml:space="preserve">lavare a mano </t>
  </si>
  <si>
    <t>Handwäsche</t>
  </si>
  <si>
    <t>Laver à la main</t>
  </si>
  <si>
    <t>30°C very mild fine wash</t>
  </si>
  <si>
    <t xml:space="preserve">lavabile ad acqua 30°C ciclo molto delicato </t>
  </si>
  <si>
    <t xml:space="preserve">30° Spezialschonwäsche </t>
  </si>
  <si>
    <t>Traitement très modéré  30°C</t>
  </si>
  <si>
    <t>30°C mild fine wash</t>
  </si>
  <si>
    <t xml:space="preserve">lavabile ad acqua 30°C ciclo delicato </t>
  </si>
  <si>
    <t xml:space="preserve">30° Schonwäsche </t>
  </si>
  <si>
    <t xml:space="preserve">Traitement modéré 30°C </t>
  </si>
  <si>
    <t>30°C fine wash</t>
  </si>
  <si>
    <t xml:space="preserve">lavabile ad acqua 30°C </t>
  </si>
  <si>
    <t>30° Normalwäsche</t>
  </si>
  <si>
    <t xml:space="preserve">Traitement normal 30°C </t>
  </si>
  <si>
    <t>40°C very mild fine wash</t>
  </si>
  <si>
    <t>lavabile ad acqua 40°C 
ciclo molto delicato</t>
  </si>
  <si>
    <t xml:space="preserve">40° Spezialschonwäsche </t>
  </si>
  <si>
    <t>Traitement très modéré  40°C</t>
  </si>
  <si>
    <t>40°C mild fine wash</t>
  </si>
  <si>
    <t xml:space="preserve">lavabile ad acqua 40°C ciclo delicato </t>
  </si>
  <si>
    <t>40° Schonwäsche</t>
  </si>
  <si>
    <t>Traitement modéré 40°C</t>
  </si>
  <si>
    <t>40°C fine wash</t>
  </si>
  <si>
    <t>lavabile ad acqua 40°C</t>
  </si>
  <si>
    <t>40° Normalwäsche</t>
  </si>
  <si>
    <t>Traitement normal 40°C</t>
  </si>
  <si>
    <t>60°C mild fine wash</t>
  </si>
  <si>
    <t xml:space="preserve">lavabile ad acqua 60°C ciclo delicato </t>
  </si>
  <si>
    <t>60° Schonwäsche</t>
  </si>
  <si>
    <t>Traitement modéré 60°C</t>
  </si>
  <si>
    <t>60°C fine wash</t>
  </si>
  <si>
    <t>lavabile ad acqua 60°C</t>
  </si>
  <si>
    <t>60° Normalwäsche</t>
  </si>
  <si>
    <t>Traitement normal 60°C</t>
  </si>
  <si>
    <t>70°C boil wash</t>
  </si>
  <si>
    <t>lavabile ad acqua 70°C</t>
  </si>
  <si>
    <t>70° Kochwäsche</t>
  </si>
  <si>
    <t>Traitement normal 70°C</t>
  </si>
  <si>
    <t>95°C boil wash</t>
  </si>
  <si>
    <t>lavabile ad acqua 95°C</t>
  </si>
  <si>
    <t>95° Kochwäsche</t>
  </si>
  <si>
    <t>Traitement normal 95°C</t>
  </si>
  <si>
    <t>Product Certifications</t>
  </si>
  <si>
    <t>Certificazioni prodotto</t>
  </si>
  <si>
    <t>Produktzertifizierungen</t>
  </si>
  <si>
    <t>Fill weight</t>
  </si>
  <si>
    <t>Fill type</t>
  </si>
  <si>
    <t>Thread count</t>
  </si>
  <si>
    <t>Fastening</t>
  </si>
  <si>
    <t xml:space="preserve">It is the vendors responsibility to ensure that any packages containing dangerous goods use compliant packaging and it should be labelled and marked in accordance with the relevant dangerous goods regulations. If you require further assistance to a dangerous goods related matter, please contact: </t>
  </si>
  <si>
    <t>DL-QRG-DangerousGoods@qvc.com</t>
  </si>
  <si>
    <t>IMAGES</t>
  </si>
  <si>
    <t>IMMAGINI</t>
  </si>
  <si>
    <t>Side</t>
  </si>
  <si>
    <t>Details</t>
  </si>
  <si>
    <t>FashionAndHomeTextilesQA@qvc.com</t>
  </si>
  <si>
    <t>Ruolo economico QVC</t>
  </si>
  <si>
    <t>Rappresentante europeo nominato dal fornitore</t>
  </si>
  <si>
    <t xml:space="preserve">Descrizione prodotto </t>
  </si>
  <si>
    <t>Peso</t>
  </si>
  <si>
    <t>Please insert photos to provide all relevant item details. Use the headings or individually name the inserted photo. In the case of sets, use the spaces to insert the photos of each component when the overall photos of the article do not allow the correct identification of all the components.</t>
  </si>
  <si>
    <t>Bitte fügen Sie Fotos ein, um alle relevanten Artikeldetails zu übermitteln. Verwenden Sie die Überschriften oder benennen Sie die eingefügten Fotos individuell. Bei Sets nutzen Sie den Platz bitte für Fotos der einzelnen Komponenten, wenn das Foto des Gesamtartikels nicht ausreicht, die Komponenten richtig identifizieren zu können.</t>
  </si>
  <si>
    <t>Minimum requirement for photos (this may vary based on product group):</t>
  </si>
  <si>
    <t>Mindestanforderung für Fotos (diese variiert je nach Produktgruppe):</t>
  </si>
  <si>
    <t>Si prega di inserire tutte le foto che permettano di evidenziare i dettagli rilevanti dell'articolo. Utilizzare le intestazioni per assegnare un nome alla foto inserita. Nel caso di set, utilizzare gli spazi per inserire le foto di ogni componente quando le foto complessive dell'articolo non consentono la corretta identificazione di tutti i componenti.</t>
  </si>
  <si>
    <t>Requisiti minimi per le foto (possono variare in base al gruppo di prodotti):</t>
  </si>
  <si>
    <t>EU Vertreter des Lieferanten</t>
  </si>
  <si>
    <t>Etichettatura Prodotto</t>
  </si>
  <si>
    <t>Produktkennzeichnung</t>
  </si>
  <si>
    <t>Calzata (lunghezza)</t>
  </si>
  <si>
    <t>Leisten</t>
  </si>
  <si>
    <t>Indicazione di calzata per il consumatore</t>
  </si>
  <si>
    <t>Passform (Empfehlung für Kunden)</t>
  </si>
  <si>
    <t>E' incluso un leaflet nella scatola? (S/N)</t>
  </si>
  <si>
    <t>Beileger im Karton (J/N) (Bouncebacks sind nicht erlaubt)</t>
  </si>
  <si>
    <t>E' inclusa una scatola/confezione speciale? (S/N)</t>
  </si>
  <si>
    <t>Geschenkverpackung inklusive J/N</t>
  </si>
  <si>
    <t>Staubschutzbeutel  (J/N)</t>
  </si>
  <si>
    <t>Knöchel bedeckt? (J/N)</t>
  </si>
  <si>
    <t xml:space="preserve">Peso imbottitura </t>
  </si>
  <si>
    <t>Füllgewicht</t>
  </si>
  <si>
    <t xml:space="preserve">Tipologia imbottitura </t>
  </si>
  <si>
    <t>Art der Füllung</t>
  </si>
  <si>
    <t xml:space="preserve">Thread count o numero fili e trame al cm </t>
  </si>
  <si>
    <t>Fadenstärke (Thread count)</t>
  </si>
  <si>
    <r>
      <t xml:space="preserve">Fabric weight </t>
    </r>
    <r>
      <rPr>
        <sz val="11"/>
        <color rgb="FFFF0000"/>
        <rFont val="Calibri"/>
        <family val="2"/>
        <scheme val="minor"/>
      </rPr>
      <t>(g/m²)</t>
    </r>
  </si>
  <si>
    <t>Peso del tessuto  (g/m²)</t>
  </si>
  <si>
    <r>
      <rPr>
        <sz val="10"/>
        <color rgb="FFFF0000"/>
        <rFont val="Calibri"/>
        <family val="2"/>
        <scheme val="minor"/>
      </rPr>
      <t>Flächengewicht</t>
    </r>
    <r>
      <rPr>
        <sz val="10"/>
        <rFont val="Calibri"/>
        <family val="2"/>
        <scheme val="minor"/>
      </rPr>
      <t xml:space="preserve"> (g/m²)</t>
    </r>
  </si>
  <si>
    <t>Verschluss</t>
  </si>
  <si>
    <r>
      <rPr>
        <sz val="11"/>
        <color rgb="FFFF0000"/>
        <rFont val="Calibri"/>
        <family val="2"/>
        <scheme val="minor"/>
      </rPr>
      <t>Removable</t>
    </r>
    <r>
      <rPr>
        <sz val="11"/>
        <rFont val="Calibri"/>
        <family val="2"/>
        <scheme val="minor"/>
      </rPr>
      <t xml:space="preserve"> cover</t>
    </r>
  </si>
  <si>
    <t xml:space="preserve">Cover/guscio removibile </t>
  </si>
  <si>
    <r>
      <t xml:space="preserve">Front / </t>
    </r>
    <r>
      <rPr>
        <sz val="10"/>
        <color rgb="FFFF0000"/>
        <rFont val="Calibri"/>
        <family val="2"/>
        <scheme val="minor"/>
      </rPr>
      <t>Upper side</t>
    </r>
  </si>
  <si>
    <t>Fronte</t>
  </si>
  <si>
    <t>Vorderseite / Oberseite</t>
  </si>
  <si>
    <r>
      <t xml:space="preserve">Back / </t>
    </r>
    <r>
      <rPr>
        <sz val="10"/>
        <color rgb="FFFF0000"/>
        <rFont val="Calibri"/>
        <family val="2"/>
        <scheme val="minor"/>
      </rPr>
      <t>lower side</t>
    </r>
  </si>
  <si>
    <t>Retro</t>
  </si>
  <si>
    <t>Rückseite / Unterseite</t>
  </si>
  <si>
    <t xml:space="preserve">Lato </t>
  </si>
  <si>
    <t>Seitenansicht</t>
  </si>
  <si>
    <t xml:space="preserve">Dettagli </t>
  </si>
  <si>
    <t>Picture of each item in set</t>
  </si>
  <si>
    <t xml:space="preserve">singoli articoli che compongono il set </t>
  </si>
  <si>
    <t>Abbildung der Einzelkomponente bei Sets</t>
  </si>
  <si>
    <t>Flat</t>
  </si>
  <si>
    <t>Units</t>
  </si>
  <si>
    <t>Inches</t>
  </si>
  <si>
    <t>Apparel Measurements</t>
  </si>
  <si>
    <t>Circumference</t>
  </si>
  <si>
    <t>cm</t>
  </si>
  <si>
    <t>pollici</t>
  </si>
  <si>
    <t>Misure Abbigliamento</t>
  </si>
  <si>
    <t>Circonferenza</t>
  </si>
  <si>
    <t>In piano</t>
  </si>
  <si>
    <t>Heimtextilien</t>
  </si>
  <si>
    <t>Material description</t>
  </si>
  <si>
    <t xml:space="preserve">Allacciatura </t>
  </si>
  <si>
    <t>Zusätzliche Information</t>
  </si>
  <si>
    <t xml:space="preserve">Materiale </t>
  </si>
  <si>
    <t xml:space="preserve"> Informazioni Aggiuntive</t>
  </si>
  <si>
    <t>AD USO INTERNO QVC</t>
  </si>
  <si>
    <t>QVC INTERN</t>
  </si>
  <si>
    <t>Hersteller: jede natürliche oder juristische Person, die ein Produkt herstellt oder ein Produkt entwerfen oder herstellen lässt und dieses Produkt unter ihrem Namen oder ihrer Marke vermarktet.</t>
  </si>
  <si>
    <t>"Händler": jede natürliche oder juristische Person in der Lieferkette, die ein Produkt auf dem Markt zur Verfügung stellt, mit Ausnahme des Herstellers oder des Importeurs.
Der Händler übernimmt nicht die volle rechtliche Verantwortung für ein Produkt, sondern überprüft, ob das Produkt die erforderliche Konformitätskennzeichnung trägt, ob es korrekt etikettiert ist und die erforderlichen Dokumente sowie Anweisungen und Sicherheitsinformationen zumindest in der Landessprache des Marktes, in dem das Produkt verkauft wird, enthält.</t>
  </si>
  <si>
    <t>"Importeur": jede natürliche oder juristische Person mit Sitz in der Gemeinschaft, die ein Produkt aus einem Drittland auf dem Gemeinschaftsmarkt in Verkehr bringt.
"EU-Vertreter": jede in der Gemeinschaft ansässige natürliche oder juristische Person, die von einem außerhalb der Gemeinschaft ansässigen Hersteller ein schriftliches Mandat erhalten hat, in seinem Namen in Bezug auf bestimmte Aufgaben zu handeln.
Eine Ernennung ist möglich für CE-gekennzeichnete Produkte (""EU Bevollmächtigter") und für Chemikalien (""Alleinvertreter"); obligatorisch für medizinische Geräte.
Die Haftung liegt beim EU-Drittbeauftragten. Der Importeur bestätigt, dass Hersteller und EU-Vertreter die jeweiligen Aufgaben korrekt ausgeführt haben und dass das Produkt den geltenden Anforderungen entspricht".</t>
  </si>
  <si>
    <r>
      <t>Dear vendor, the chart below is applicable for UK and ITALY only. 
For QVC GERMANY please submit a SEPARATE FILE including all relevant measurement sections.</t>
    </r>
    <r>
      <rPr>
        <sz val="10"/>
        <color rgb="FF00B050"/>
        <rFont val="Calibri"/>
        <family val="2"/>
        <scheme val="minor"/>
      </rPr>
      <t xml:space="preserve">
</t>
    </r>
  </si>
  <si>
    <t>Sehr geehrter Lieferant, die folgende Maßtabelle gilt nur für Großbritannien und Italien. 
Für QVC DEUTSCHLAND reichen Sie bitte eine SEPARATE DATEI mit allen relevanten Maßangaben ein</t>
  </si>
  <si>
    <t>Gentile fornitore, la tabella sotto riportata per le misure deve essere utilizzata solo per articoli desinati a QVC Italia o QVC UK.
Per QVC Germania, si prega di mandare le misure dell'articolo in un FILE SEPARATO includendo tutte le misure necessarie.</t>
  </si>
  <si>
    <t>Es liegt in der Verantwortung des Lieferanten, sicherzustellen,  dass alle Pakete, die Gefahrgüter enthalten, den bestehenden Verpackungsvorschriften entsprechen, und dass die Waren gemäß den einschlägigen Vorschriften für Gefahrgüter gekennzeichnet und beschriftet werden. Wenn Sie Fragen in Bezug auf Gefahrgüter haben, wenden Sie sich bitte an:</t>
  </si>
  <si>
    <t>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t>
  </si>
  <si>
    <t>Please indicate product composition e.g. powder or cream based cosmetics or material used e.g. bags made of synthetics (for customs purposes) and please ensure this is shown for each component within the set and they have separate columns for each component. Not applicable for textiles.
For textiles please enter Material Composition on QA tab only</t>
  </si>
  <si>
    <t>Per favore indicare il tipo di formula di ciascun componente (ai fini doganali) per ogni componente del set (es polvere, crema, emulsione, borsa in materiale sintetico…) e assicurarsi che venga definita la composizione per ogni componente nel set utilizzando le diverse colonne. Non applicabile per il tessile. Per tessile e abbigliamento si prega di utilizzare il campo dedicato nel Tab Quality Assurance"</t>
  </si>
  <si>
    <t>compilare il campo dedicato nel tab "Quality Assurance"</t>
  </si>
  <si>
    <t xml:space="preserve">The measurements provided below, will be used for QVC web product description as well as inspection material for QVC QC/PSFGA audit of goods. Please make sure measurements are correct with production that will be delivered to QVC and that are within the tolerance specified in QA Vendor Manual. 
The point of measurements are just suggestions, please provide relevant measurements accordingly to QVC guidelines by editing the fields (texts are editable). Please specify how measurements are taken by selecting “circumference” or “flat” type of measurement and provide indication on how the measurements must be taken (e.g. “2 inches under armhole”).
Please title each column with all the sizes offered for the item so that all measurements for points of measurement and sizes are provided.
Please specify the unit of measurement in the upper table. The lower table contains calculated cells that will transform measurement from cm to inches and vice versa accordingly with the unit of measurement specified.    </t>
  </si>
  <si>
    <t xml:space="preserve">Le misure fornite con la tabella sotto riportata, verranno utilizzate da QVC per la descrizione web degli articoli e come materiale per il controllo in fase QC/PSFGA della merce spedita. Si prega di assicurarsi che le misure fornite corrispondano alle misure dei capi di produzione che verranno spediti (all'interno delle tolleranze consentite dal manuale fornitore QVC. 
I punti di misurazione riportati sono da considerarsi solo dei suggerimenti, si prega di specificare l'esatto punto di misurazione fornito sovrascrivendo le misurazioni suggerite (i campi sono modificabili). Specificare in modo puntuale come le misure sono state prese, selezionando "circonferenza" o "in piano" per specificare il tipo di misurta e indicando, nella prima colonna, il punto di misurazione (ad esempio "2 cm sotto il giromanica")
SI prega di intestare ogni colonna con una delle taglie disponibili per l'articolo in modo da fornire tutte le misure, per ogni punto di misurazione, per tutte le taglie.
Specificare l'unità di misura nella tabella superiore. Nella tabella inferiore sono presenti celle di calcolo che trasformano i valori da cm a pollici e viceversa sulla base della unità di misura specificata. 
</t>
  </si>
  <si>
    <t>Bitte geben Sie die Produktzusammensetzung an, z.B. Kosmetika auf Puder- oder Cremebasis oder verwendetes Material, z.B. Beutel aus Kunststoff (für Zollzwecke), und stellen Sie bitte sicher, dass dies für jede Komponente innerhalb des Satzes angegeben ist und sie für jede Komponente separate Spalten haben.  Gilt nicht für Textilien.
Für Heimtextilien und Bekleidung geben Sie bitte die Materialzusammensetzung nur auf der Registerkarte "Quality Assurance" ein</t>
  </si>
  <si>
    <t>Zusätzliche Informationen</t>
  </si>
  <si>
    <t>"Importeur": jede natürliche oder juristische Person mit Sitz in der Gemeinschaft, die ein Produkt aus einem Drittland auf dem Gemeinschaftsmarkt in Verkehr bringt.
"EU-Vertreter": jede in der Gemeinschaft ansässige natürliche oder juristische Person, die von einem außerhalb der Gemeinschaft ansässigen Hersteller ein schriftliches Mandat erhalten hat, in seinem Namen in Bezug auf bestimmte Aufgaben zu handeln.
Die Haftung obliegt dem Importeur, der im Namen des Herstellers auf dem EU-Markt handelt und wenn nötig alle relevanten Maßnahmen durchführt, (z.B. Anmeldungen, Registrierungen, …).
Der Importeur verfügt über alle Dokumente, die die Konformität des Produkts belegen (z.B. Zertifikate, Prüfberichte, …) und stellt die technischen Unterlagen (CE-gekennzeichnete Produkte) innerhalb von 5 Arbeitstagen nach einer Anfrage der Behörden zur Verfügung".</t>
  </si>
  <si>
    <t xml:space="preserve">Geben Sie bitte die Materialzusammensetzung nur auf der Registerkarte "Quality Assurance" an </t>
  </si>
  <si>
    <t>please enter Material Composition on "Quality Assurance" tab only</t>
  </si>
  <si>
    <t>QVC INTERNAL USE ONLY</t>
  </si>
  <si>
    <t>Fabbricante</t>
  </si>
  <si>
    <t>Specificare Materiale Suola</t>
  </si>
  <si>
    <t>Dust bag (Y/N)</t>
  </si>
  <si>
    <t>Sacca antipolvere (S/N)</t>
  </si>
  <si>
    <t>Brushes / bristles</t>
  </si>
  <si>
    <t>Spazzole /setole</t>
  </si>
  <si>
    <t>Occhiali /occhiali da sole</t>
  </si>
  <si>
    <t>Plastic parts in Melamine</t>
  </si>
  <si>
    <t>Plastic parts in Polyamide</t>
  </si>
  <si>
    <t>Parti in plastica a base di Melammina</t>
  </si>
  <si>
    <t>Parti in plastica a base di Poliammide</t>
  </si>
  <si>
    <t>&gt;== Se sono presenti parti in vera pelliccia , verificare con QVC la vendibilità del prodotto</t>
  </si>
  <si>
    <t xml:space="preserve">&gt;== If there are parts in Real Fur please check with QVC if the product is sellable </t>
  </si>
  <si>
    <t>Please indicate custom tariff</t>
  </si>
  <si>
    <t>Please indicate country of origin</t>
  </si>
  <si>
    <t>Abnehmbarer Bezug</t>
  </si>
  <si>
    <t>Packaging dimensions per SKU</t>
  </si>
  <si>
    <t>Dimensioni packaging per SKU</t>
  </si>
  <si>
    <t>Verpackungsabmessungen pro SKU</t>
  </si>
  <si>
    <t>&lt;== Shippable carton is a type of packaging that will be used to ship product to the customer's home without further protection or packaging being added by QVC. It must comply with QVC Drop Test Requirements.</t>
  </si>
  <si>
    <t>Shippable carton</t>
  </si>
  <si>
    <t>&lt;== Packaging waste weights, please add weights of the packaging customers will discard on arrival (mail order carton, additional packaging etc). Packaging waste weights and product weight should equal Gross weight</t>
  </si>
  <si>
    <t>&lt;== Pesi dei rifiuti di imballaggio, aggiungere i pesi degli imballaggi che i clienti scarteranno all'arrivo (cartone per corrispondenza, imballaggi aggiuntivi, ecc.). Il peso dei rifiuti di imballaggio e il peso del prodotto devono essere uguali al peso lordo</t>
  </si>
  <si>
    <t>QVC SKU</t>
  </si>
  <si>
    <t>SKU QVC (variante)</t>
  </si>
  <si>
    <t>QVC SKU (variante)</t>
  </si>
  <si>
    <t>Imported into UK by
(If QVC Please State 'QVC')</t>
  </si>
  <si>
    <t>&lt;==In case of Product imported into UK:
please indicate Name &amp; Address of the Importer company based in UK</t>
  </si>
  <si>
    <t>Importer: any person established in the United Kingdom who places a product from a country outside of the United Kingdom on the market
UK authorised representative: 
(a)a person who—
(i)immediately before exit day was established in the United Kingdom or any EEA state and has received a written mandate from a manufacturer to act on the manufacturer’s behalf in relation to specified tasks with regard to the manufacturer’s obligation under any relevant enactment or EU instrument harmonising the conditions for the marketing of products; and
(ii)on or after exit day continues to be so established and mandated by the manufacturer to act on the manufacturer’s behalf in relation to those tasks; or
(b)a person who, on or after exit day—
(i)is established in the United Kingdom; and
(ii)has received a written mandate from a manufacturer to act on the manufacturer’s behalf in relation to specified tasks under any relevant enactment.
Appointment possible for UKCA marked products ("UK Authorized Representative") and for chemicals ("Only Representative"); mandatory for medical devices.
The liability is up to the third party representative. The importer verifies that manufacturer and UK representative have correctly implemented the respective tasks and that the product complies with the applicable requirements.</t>
  </si>
  <si>
    <t>Importer: any natural or legal person established within the Community who places a product from a third country on the Community market.
UK authorised representative: 
(a)a person who—
(i)immediately before exit day was established in the United Kingdom or any EEA state and has received a written mandate from a manufacturer to act on the manufacturer’s behalf in relation to specified tasks with regard to the manufacturer’s obligation under any relevant enactment or EU instrument harmonising the conditions for the marketing of products; and
(ii)on or after exit day continues to be so established and mandated by the manufacturer to act on the manufacturer’s behalf in relation to those tasks; or
(b)a person who, on or after exit day—
(i)is established in the United Kingdom; and
(ii)has received a written mandate from a manufacturer to act on the manufacturer’s behalf in relation to specified tasks under any relevant enactment.
The liability is up to the importer who acts on manufacturer's behalf in the UK market implementing all the relevant actions when necessary (e.g. notifications, registrations, ...).
The importer holds the full set of documents demonstrating the product's compliance (e.g. certificates, test reports,...) and makes available the techical file (UKCA marked products) upon Authorities request.</t>
  </si>
  <si>
    <t>Importer (third party UK representative available)</t>
  </si>
  <si>
    <t>Importer (third party UK representative NOT available)</t>
  </si>
  <si>
    <t>Europäische Adresse/Verantwortliche Person</t>
  </si>
  <si>
    <r>
      <t>U</t>
    </r>
    <r>
      <rPr>
        <sz val="11"/>
        <color rgb="FF000000"/>
        <rFont val="Calibri"/>
        <family val="2"/>
      </rPr>
      <t>K address/Responsible Person in UK</t>
    </r>
  </si>
  <si>
    <t>Glasses/sunglasses</t>
  </si>
  <si>
    <t>MAX: Length 600,  Width 300, Height 400 (mm) for apparel. 
MAX: Length 500, Width 600, Height 500 (mm) for HG.</t>
  </si>
  <si>
    <t>Washing instruction</t>
  </si>
  <si>
    <t>Istruzioni Lavaggio</t>
  </si>
  <si>
    <t>Waschanleitung</t>
  </si>
  <si>
    <t>Vendor Model #</t>
  </si>
  <si>
    <t>Product Type</t>
  </si>
  <si>
    <t>Categoria prodotto</t>
  </si>
  <si>
    <t>Produktart</t>
  </si>
  <si>
    <t>Web Description Minimum content</t>
  </si>
  <si>
    <t>Contenuto Minimo della Descrizione Web</t>
  </si>
  <si>
    <t>Mindestinhalt der Beschreibung</t>
  </si>
  <si>
    <t>&lt;== The GTIN (Global Trade Item Number) colloquially known as EAN, allows a worldwide product Identification.
The allocation is conducted by the GS1 – organisation of each country.
Several different types of ID numbers are considered to be a GTIN. 
Use the “GTIN NUMBER” column to submit any of the following types of numbers: 
• UPC (in North America/GTIN-12): 12-digit number (convert 8-digit UPC-E codes to 12-digit codes)
• EAN (in Europe/GTIN-13): 13-digit number
• JAN (in Japan/GTIN-13): 8- or 13-digit number
• ISBN (for books): 13-digit number (convert ISBN-10 to ISBN-13). If you have both, include only the 13-digit number. Please do not include the dashes.
-- UPC and JAN will be automatically converted into 13 digits by adding "0"--</t>
  </si>
  <si>
    <t>&lt;== Il GTIN (Global Trade Item Number), colloquialmente noto come EAN, consente un'identificazione del prodotto in tutto il mondo. L'assegnazione è gestita dall'organizzazione GS1 di ciascun paese.
Diversi tipi di numeri di identificazione sono considerati un GTIN. Utilizza la colonna “GTIN” per specificare uno dei seguenti tipi di numeri: 
• UPC (in America del Nord/GTIN-12): numero di 12 cifre (conversione codici a 8 cifre UPC-E in codici a 12 cifre)
• EAN (in Europa/GTIN-13): numero di 13 cifre
• JAN (in Giappone/GTIN-13): numero di 8 o 13 cifre
• ISBN (per i libri): numero di 13 cifre (conversione ISBN-10 in ISBN-13). Se disponi di entrambi, includi solo il numero di 13 cifre. Non inserire i trattini.
-- UPC e JAN saranno automaticamente trasformati in numeri a 13 cifre aggiungendo "0" all'inizio del numero --</t>
  </si>
  <si>
    <t>&lt;== Die GTIN (Global Trade Item Number), umgangssprachlich als EAN bekannt, ermöglicht eine weltweite Produktkennzeichnung.
Die Vergabe erfolgt durch die GS1 - Organisation der jeweiligen Länder.
Bitte geben Sie die GTIN-Nummer an, falls vorhanden.
Es gibt verschiedene Nummern zur Produktkennzeichnung, die als GTIN gelten. Verwenden Sie das Attribut gtin [GTIN] zur Angabe der folgenden Arten von Nummern: 
• UPC (in Nordamerika/GTIN-12): 12-stellige Nummer (8-stellige UPC-E-Codes müssen in 12-stellige Codes umgewandelt werden)
• EAN (in Europa/GTIN-13): 13-stellige Nummer
• JAN (in Japan/GTIN-13): 8- oder 13-stellige Nummer
• ISBN (für Bücher): 13-stellige Nummer (ISBN-10 muss in ISBN-13 umgewandelt werden). Wenn Sie beide Nummern haben, verwenden Sie nur die 13-stellige Nummer. Bitte ohne Bindestriche.
--UPC und JAN werden automatisch in eine 13-stellige Nummer umgewandelt durch die Ergänzung von Nullen.--</t>
  </si>
  <si>
    <t>instructions</t>
  </si>
  <si>
    <t>MATERIAL COMPOSITION Shoes</t>
  </si>
  <si>
    <t>COMPOSIZIONE E MATERIALI SCARPE</t>
  </si>
  <si>
    <t>MATERIALANGABEN SHOE</t>
  </si>
  <si>
    <t>List of set components</t>
  </si>
  <si>
    <t>Setbestandteile</t>
  </si>
  <si>
    <t>Produkttyp</t>
  </si>
  <si>
    <t>Product description</t>
  </si>
  <si>
    <t>Descrizione prodotto</t>
  </si>
  <si>
    <t>Additional info</t>
  </si>
  <si>
    <t>Manufacturer warranty/warranty conditions</t>
  </si>
  <si>
    <t>Variante/Colore/Taglia</t>
  </si>
  <si>
    <t>Style/Color/Size</t>
  </si>
  <si>
    <t>SKU QVC</t>
  </si>
  <si>
    <t>Descrizione dettagliata del prodotto per web 
(Long Description)</t>
  </si>
  <si>
    <t>Detailed Product Description for Web 
(Long Description)</t>
  </si>
  <si>
    <t>Select Category to visualize minimun content for LD</t>
  </si>
  <si>
    <t>Seleziona una categoria per visualizzare il contenuto minimo della LD</t>
  </si>
  <si>
    <t>Dogana (solo per articoli importati da QVC)</t>
  </si>
  <si>
    <t>Customs (only if inported by QVC)</t>
  </si>
  <si>
    <t>Certification Type 
(e.g. OEKO-TEX® Standard 100, GOTS)</t>
  </si>
  <si>
    <t>Nome Certificazione 
(es. OEKO-TEX® Standard 100, GOTS)</t>
  </si>
  <si>
    <t>Zertifizierung 
(z.B. OEKO-TEX® Standard 100, GOTS)</t>
  </si>
  <si>
    <t>Style Variants (Available Options: colors, sizes...)</t>
  </si>
  <si>
    <t>Opzioni (Colori, taglie, varianti)</t>
  </si>
  <si>
    <t>Varianten (verfügbare Optionen: Farben, Größen...)</t>
  </si>
  <si>
    <t>Plant Food, Fertilizer</t>
  </si>
  <si>
    <t>Fertilizzanti e concimi</t>
  </si>
  <si>
    <t>Pflanzennahrung, Dünger</t>
  </si>
  <si>
    <t>Marca</t>
  </si>
  <si>
    <t xml:space="preserve">List of contents </t>
  </si>
  <si>
    <t>Lista componenti</t>
  </si>
  <si>
    <t>Inhaltsstoffe</t>
  </si>
  <si>
    <t>Area of application</t>
  </si>
  <si>
    <t>Campo di applicazione</t>
  </si>
  <si>
    <t xml:space="preserve">Einsatzgebiet </t>
  </si>
  <si>
    <t>Special Feature</t>
  </si>
  <si>
    <t>Caratteristiche Speciali</t>
  </si>
  <si>
    <t>Besondere Merkmale</t>
  </si>
  <si>
    <t>How to use</t>
  </si>
  <si>
    <t>Applicazione/Uso</t>
  </si>
  <si>
    <t>Anwendung</t>
  </si>
  <si>
    <t>Dosage</t>
  </si>
  <si>
    <t>Dosaggio</t>
  </si>
  <si>
    <t>Dosierung</t>
  </si>
  <si>
    <t>Warnings</t>
  </si>
  <si>
    <t>Avvertenze</t>
  </si>
  <si>
    <t>Warnhinweise</t>
  </si>
  <si>
    <t>Plants</t>
  </si>
  <si>
    <t>Piante</t>
  </si>
  <si>
    <t>Pflanzen</t>
  </si>
  <si>
    <t>Tools</t>
  </si>
  <si>
    <t>Utensili</t>
  </si>
  <si>
    <t>Werkzeuge</t>
  </si>
  <si>
    <t>Solar Decoration and lighting</t>
  </si>
  <si>
    <t>Decorazioni a energia solare</t>
  </si>
  <si>
    <t>Solar-Dekoration und -Beleuchtung</t>
  </si>
  <si>
    <t>Cooking</t>
  </si>
  <si>
    <t>Cucina (pentole e casseruole)</t>
  </si>
  <si>
    <t>Kochen</t>
  </si>
  <si>
    <t>Baking</t>
  </si>
  <si>
    <t>Cottura al forno</t>
  </si>
  <si>
    <t>Backen</t>
  </si>
  <si>
    <t>Kitchen Tools</t>
  </si>
  <si>
    <t>Utensili da cucina</t>
  </si>
  <si>
    <t>Küchenwerkzeuge</t>
  </si>
  <si>
    <t>Storage</t>
  </si>
  <si>
    <t>Stoccaggio</t>
  </si>
  <si>
    <t>Aufbewahrung</t>
  </si>
  <si>
    <t>Cleaning Products/Biocides</t>
  </si>
  <si>
    <t>Detergenti / Biocidi</t>
  </si>
  <si>
    <t>Reinigungsprodukte/Biozide</t>
  </si>
  <si>
    <t>Kitchen Electricals</t>
  </si>
  <si>
    <t>Piccoli elettrodomestici da cucina</t>
  </si>
  <si>
    <t>Küchenelektronik</t>
  </si>
  <si>
    <t>Household Electricals</t>
  </si>
  <si>
    <t>Elettrodomestici</t>
  </si>
  <si>
    <t>Haushalt Elektrisch</t>
  </si>
  <si>
    <t>Cooling</t>
  </si>
  <si>
    <t>Raffreddamento</t>
  </si>
  <si>
    <t>Kühlen</t>
  </si>
  <si>
    <t>Dishwasher</t>
  </si>
  <si>
    <t>Lavastoviglie</t>
  </si>
  <si>
    <t>Geschirrspüler</t>
  </si>
  <si>
    <t>Washing Machines</t>
  </si>
  <si>
    <t>Lavatrici</t>
  </si>
  <si>
    <t>Waschmaschinen</t>
  </si>
  <si>
    <t>Drying</t>
  </si>
  <si>
    <t>Asciugatrici</t>
  </si>
  <si>
    <t>Trocknen</t>
  </si>
  <si>
    <t>Lamps &amp; Lights</t>
  </si>
  <si>
    <t>Lampade &amp; Illuminazione</t>
  </si>
  <si>
    <t>Lampen &amp; Leuchten</t>
  </si>
  <si>
    <t>Home Decoration</t>
  </si>
  <si>
    <t>Decorazioni per la casa</t>
  </si>
  <si>
    <t>Dekoration</t>
  </si>
  <si>
    <t>LED Decoration</t>
  </si>
  <si>
    <t>Decorazioni LED</t>
  </si>
  <si>
    <t>LED Dekoration</t>
  </si>
  <si>
    <t>Indoor Furniture</t>
  </si>
  <si>
    <t>Arredamento d'interni</t>
  </si>
  <si>
    <t>Möbel für Innenräume</t>
  </si>
  <si>
    <t xml:space="preserve">Candles </t>
  </si>
  <si>
    <t>Candele</t>
  </si>
  <si>
    <t>Kerzen</t>
  </si>
  <si>
    <t>Electrical Candles</t>
  </si>
  <si>
    <t>Candele elettriche / LED</t>
  </si>
  <si>
    <t>Elektrische Kerzen</t>
  </si>
  <si>
    <t>Toys</t>
  </si>
  <si>
    <t>Giocattoli</t>
  </si>
  <si>
    <t>Spielzeug</t>
  </si>
  <si>
    <t>Hobby and Craft</t>
  </si>
  <si>
    <t>Hobby e artigianato</t>
  </si>
  <si>
    <t>Hobby und Handwerk</t>
  </si>
  <si>
    <t>Bicycles</t>
  </si>
  <si>
    <t>Biciclette</t>
  </si>
  <si>
    <t>Fahrräder</t>
  </si>
  <si>
    <t>Fitness Equipment</t>
  </si>
  <si>
    <t>Fitness</t>
  </si>
  <si>
    <t>Computers</t>
  </si>
  <si>
    <t>PC e Notebook</t>
  </si>
  <si>
    <t>Computer</t>
  </si>
  <si>
    <t>Audio</t>
  </si>
  <si>
    <t>Photography</t>
  </si>
  <si>
    <t>Fotografia</t>
  </si>
  <si>
    <t>Fotogafie</t>
  </si>
  <si>
    <t>Smart phones and Tablets</t>
  </si>
  <si>
    <t>Smartphones e Tablets</t>
  </si>
  <si>
    <t>Smartphones und Tablets</t>
  </si>
  <si>
    <t>Navigation System</t>
  </si>
  <si>
    <t>Sistemi di navigazione</t>
  </si>
  <si>
    <t>Navigationssysteme</t>
  </si>
  <si>
    <t>TV</t>
  </si>
  <si>
    <t>Recorder/Player</t>
  </si>
  <si>
    <t>Registratori e Riproduttori</t>
  </si>
  <si>
    <t>Smart Speakers, Connected Home, Voice Activated</t>
  </si>
  <si>
    <t>Casse Smart, Domotica, Attivazione vocale</t>
  </si>
  <si>
    <t>Smart Speakers, Smart Home, Sprachsteuerung</t>
  </si>
  <si>
    <t>List of set components/content</t>
  </si>
  <si>
    <t>Lista contenuto</t>
  </si>
  <si>
    <t>Angabe der Setbestandteile/ Inhalt</t>
  </si>
  <si>
    <t>Product type</t>
  </si>
  <si>
    <t>Tipologia di prodotto</t>
  </si>
  <si>
    <t>Product identification</t>
  </si>
  <si>
    <t>Identificazione prodotto</t>
  </si>
  <si>
    <t>Product specification</t>
  </si>
  <si>
    <t>Specifiche prodotto</t>
  </si>
  <si>
    <t>Produkt-Spezifikation</t>
  </si>
  <si>
    <t>Type / classification / model number</t>
  </si>
  <si>
    <t>Modello / Tipo di prodotto</t>
  </si>
  <si>
    <t>Typ / Klassifizierung / Modellnummer</t>
  </si>
  <si>
    <t>Type / classification</t>
  </si>
  <si>
    <t>Typ / Klassifizierung</t>
  </si>
  <si>
    <t xml:space="preserve">Type / classification </t>
  </si>
  <si>
    <t xml:space="preserve">Produktbeschreibung </t>
  </si>
  <si>
    <t xml:space="preserve">Product description </t>
  </si>
  <si>
    <t>Product description / Special features</t>
  </si>
  <si>
    <t>Descrizione prodotto / Caratteristiche Speciali</t>
  </si>
  <si>
    <t>Produktbeschreibung / Besondere Angaben</t>
  </si>
  <si>
    <t xml:space="preserve">Model Number </t>
  </si>
  <si>
    <t>Modello</t>
  </si>
  <si>
    <t>Modellbezeichnung</t>
  </si>
  <si>
    <t>Model Number/Series/Type</t>
  </si>
  <si>
    <t>Modello / Serie / Tipo</t>
  </si>
  <si>
    <t>Modellnummer/Serie/Typ</t>
  </si>
  <si>
    <t>Tipo di prodotto</t>
  </si>
  <si>
    <t>Model designation</t>
  </si>
  <si>
    <t>Plant name</t>
  </si>
  <si>
    <t>Nome commerciale della pianta</t>
  </si>
  <si>
    <t>Pflanzenname</t>
  </si>
  <si>
    <t>List of set components/contents</t>
  </si>
  <si>
    <t>List of set components / contents</t>
  </si>
  <si>
    <t>List of contents/set components</t>
  </si>
  <si>
    <t>Angabe der Setbestandteile / Inhalt</t>
  </si>
  <si>
    <t>List of contents</t>
  </si>
  <si>
    <t>Model number</t>
  </si>
  <si>
    <t>Modellnummer</t>
  </si>
  <si>
    <t>List of set components/ contents</t>
  </si>
  <si>
    <t>Fixings</t>
  </si>
  <si>
    <t>Fissaggio</t>
  </si>
  <si>
    <t>Befestigung</t>
  </si>
  <si>
    <t xml:space="preserve">Power </t>
  </si>
  <si>
    <t>Potenza</t>
  </si>
  <si>
    <t>Leistung</t>
  </si>
  <si>
    <t xml:space="preserve">List of set components/ content </t>
  </si>
  <si>
    <t>List of contents, accessories</t>
  </si>
  <si>
    <t>Lista componenti/accessori</t>
  </si>
  <si>
    <t xml:space="preserve">List of content and product description </t>
  </si>
  <si>
    <t>Descrizioni prodotto</t>
  </si>
  <si>
    <t>Botanical name</t>
  </si>
  <si>
    <t>Nome botanico</t>
  </si>
  <si>
    <t>Botanischer Name (lat.)</t>
  </si>
  <si>
    <t>Product description (function / design)</t>
  </si>
  <si>
    <t>Descrizione prodotto (funzioni / design)</t>
  </si>
  <si>
    <t>Produktbeschreibung (Funktion / Designe)</t>
  </si>
  <si>
    <t>Descrizione prodotto / caratteristiche speciali</t>
  </si>
  <si>
    <t>Produktbeschreibung / Besondere Merkmale</t>
  </si>
  <si>
    <t>Field of applications / not suitable for…</t>
  </si>
  <si>
    <t>Campi di applicazione / non adatto a…</t>
  </si>
  <si>
    <t>Einsatzbereich / nicht geeignet für...</t>
  </si>
  <si>
    <t>Function / Design</t>
  </si>
  <si>
    <t>Funzione / Design</t>
  </si>
  <si>
    <t>Funktion / Design</t>
  </si>
  <si>
    <t>Indoor / Outdoor</t>
  </si>
  <si>
    <t>Innenbereich/ Aussenbereich</t>
  </si>
  <si>
    <t>Functions</t>
  </si>
  <si>
    <t xml:space="preserve">Funzioni </t>
  </si>
  <si>
    <t>Funktion</t>
  </si>
  <si>
    <t>Function</t>
  </si>
  <si>
    <t>Funzione</t>
  </si>
  <si>
    <t>Weight / Size</t>
  </si>
  <si>
    <t>Dimensioni / Peso</t>
  </si>
  <si>
    <t>Gewicht / Größe</t>
  </si>
  <si>
    <t>Type of flame</t>
  </si>
  <si>
    <t>Tipo di fiamma</t>
  </si>
  <si>
    <t>Flammentyp</t>
  </si>
  <si>
    <t>General product description</t>
  </si>
  <si>
    <t>Descrizione generale del prodotto</t>
  </si>
  <si>
    <t>Allgemeine Produktbeschreibung</t>
  </si>
  <si>
    <t xml:space="preserve">Dimensions </t>
  </si>
  <si>
    <t xml:space="preserve">Dimensioni </t>
  </si>
  <si>
    <t xml:space="preserve">Abmessungen </t>
  </si>
  <si>
    <t>Model name</t>
  </si>
  <si>
    <t>List of contents/accessories</t>
  </si>
  <si>
    <t>Operating system and software (with reference to full or test versions)</t>
  </si>
  <si>
    <t>Sistema operativo (indicare se completo o test version)</t>
  </si>
  <si>
    <t>Betriebssystem und Software (mit Bezug auf Voll- oder Testversionen)</t>
  </si>
  <si>
    <t xml:space="preserve">List of set elements </t>
  </si>
  <si>
    <t>List of set elements/contents</t>
  </si>
  <si>
    <t>Lista dei componenti inclusi</t>
  </si>
  <si>
    <t>List of set elements</t>
  </si>
  <si>
    <t>List of set elements/ accessories</t>
  </si>
  <si>
    <t>List of set elements (Included in the box)</t>
  </si>
  <si>
    <t>Lista del contenuto</t>
  </si>
  <si>
    <t>Setbestandteile (in der Box enthalten)</t>
  </si>
  <si>
    <t>Quantity per plant variety</t>
  </si>
  <si>
    <t>Quantità per ogni pianta</t>
  </si>
  <si>
    <t>Menge pro Pflanzenart</t>
  </si>
  <si>
    <t>Technical features</t>
  </si>
  <si>
    <t>Caratteristiche tecniche</t>
  </si>
  <si>
    <t>Technische Merkmale</t>
  </si>
  <si>
    <t>Field of application</t>
  </si>
  <si>
    <t>Einsatzgebiet</t>
  </si>
  <si>
    <t>Shape</t>
  </si>
  <si>
    <t>Forma</t>
  </si>
  <si>
    <t>Form</t>
  </si>
  <si>
    <t>Instructions for use / Purpose of use</t>
  </si>
  <si>
    <t xml:space="preserve">Istruzioni/destinazione d'uso </t>
  </si>
  <si>
    <t>Gebrauchsanweisung / Verwendungszweck</t>
  </si>
  <si>
    <t>Caratteristiche speciali</t>
  </si>
  <si>
    <t>Besonderes Merkmal</t>
  </si>
  <si>
    <t xml:space="preserve">Surface dims/volume/capacity </t>
  </si>
  <si>
    <t>Dimensioni superficie / Volume / Capacità</t>
  </si>
  <si>
    <t xml:space="preserve">Oberflächenabmessungen/Volumen/Kapazität </t>
  </si>
  <si>
    <t>Konstruktion</t>
  </si>
  <si>
    <t>Noise classification</t>
  </si>
  <si>
    <t>Classificazione rumorisità</t>
  </si>
  <si>
    <t>Geräuschpegel</t>
  </si>
  <si>
    <t>Weight / Dimensions</t>
  </si>
  <si>
    <t>5.Gewicht / Abmessungen</t>
  </si>
  <si>
    <t xml:space="preserve">Indoor / Outdoor </t>
  </si>
  <si>
    <t>Innen-/Außenbereich</t>
  </si>
  <si>
    <t>Dimensions</t>
  </si>
  <si>
    <t>Dimensioni</t>
  </si>
  <si>
    <t>Abmessungen</t>
  </si>
  <si>
    <t>Burning time</t>
  </si>
  <si>
    <t>Tempo di combustione totale</t>
  </si>
  <si>
    <t>Brenndauer</t>
  </si>
  <si>
    <t>Suitable for children under 3 years
(Selection NO means that it is nevertheless a toy according to En-71 for children&gt; 3 years)</t>
  </si>
  <si>
    <t>Adatto ai bambini sotto i 3 anni?</t>
  </si>
  <si>
    <t>Geeignet für Kinder unter 3 Jahren
(Auswahl NEIN bedeutet, dass es sich dennoch um ein Spielzeug nach DIN EN 71 für Kinder &gt; 3 Jahre handelt).</t>
  </si>
  <si>
    <t>Materiali</t>
  </si>
  <si>
    <t>Frame type/material</t>
  </si>
  <si>
    <t>Tipo e materiali telaio</t>
  </si>
  <si>
    <t>Rahmentyp/Material</t>
  </si>
  <si>
    <t xml:space="preserve">Article description / Functions </t>
  </si>
  <si>
    <t xml:space="preserve"> Descrizione articolo / funzioni</t>
  </si>
  <si>
    <t> Artikelbeschreibung / Funktionen</t>
  </si>
  <si>
    <t>Processor</t>
  </si>
  <si>
    <t>Processore</t>
  </si>
  <si>
    <t>Prozessor</t>
  </si>
  <si>
    <t>Technical data</t>
  </si>
  <si>
    <t>Dati tecnici</t>
  </si>
  <si>
    <t>Technische Daten</t>
  </si>
  <si>
    <t>Pixel (sensor)</t>
  </si>
  <si>
    <t>Pixel (sensore)</t>
  </si>
  <si>
    <t>Pixel (Sensor)</t>
  </si>
  <si>
    <t>Display</t>
  </si>
  <si>
    <t>Screen size</t>
  </si>
  <si>
    <t>Dimensioni e rapporto schermo</t>
  </si>
  <si>
    <t>Bildschirmgröße</t>
  </si>
  <si>
    <t>Image properties</t>
  </si>
  <si>
    <t>Caratteristiche immagine</t>
  </si>
  <si>
    <t>Bild-Eigenschaften</t>
  </si>
  <si>
    <t>Type of plant</t>
  </si>
  <si>
    <t>Tipo di pianta</t>
  </si>
  <si>
    <t>Art der Pflanze</t>
  </si>
  <si>
    <t>Battery type / technical data</t>
  </si>
  <si>
    <t>Batteria / dati tecnici</t>
  </si>
  <si>
    <t>Batterie / Technische Daten</t>
  </si>
  <si>
    <t xml:space="preserve">Dimensions 
</t>
  </si>
  <si>
    <t>General and special features</t>
  </si>
  <si>
    <t>Caratteristiche principali</t>
  </si>
  <si>
    <t>Allgemeine und besondere Merkmale</t>
  </si>
  <si>
    <t>Uso</t>
  </si>
  <si>
    <t>Verwendung</t>
  </si>
  <si>
    <t>Additional equipment not included in the set (upsells)</t>
  </si>
  <si>
    <t>Accessori aggiuntivi non inclusi (upsells)</t>
  </si>
  <si>
    <t>Zusätzliche Ausrüstung (Upsells)</t>
  </si>
  <si>
    <t>Power / capacity (specifications)</t>
  </si>
  <si>
    <t>Potenza / Capacità (specifiche tecniche)</t>
  </si>
  <si>
    <t>Leistung / Kapazität (Spezifikationen)</t>
  </si>
  <si>
    <t>Energy efficiency</t>
  </si>
  <si>
    <t>Efficienza energetica</t>
  </si>
  <si>
    <t>Energieeffizienz</t>
  </si>
  <si>
    <t xml:space="preserve">Energy efficiency - see energy labelling </t>
  </si>
  <si>
    <t xml:space="preserve">Energieeffizienz - siehe Energiekennzeichnung </t>
  </si>
  <si>
    <t xml:space="preserve">Energy efficiency </t>
  </si>
  <si>
    <t xml:space="preserve">Energieeffizienz </t>
  </si>
  <si>
    <t xml:space="preserve">Maximum user weight </t>
  </si>
  <si>
    <t>Peso massimo supportato</t>
  </si>
  <si>
    <t xml:space="preserve">Maximales Benutzergewicht </t>
  </si>
  <si>
    <t xml:space="preserve"> Dimensioni</t>
  </si>
  <si>
    <t xml:space="preserve"> Abmessungen</t>
  </si>
  <si>
    <t>Age recommendation</t>
  </si>
  <si>
    <t>Altersempfehlung</t>
  </si>
  <si>
    <t>General equipment</t>
  </si>
  <si>
    <t>Equipaggiamento</t>
  </si>
  <si>
    <t>Allgemeine Ausrüstung</t>
  </si>
  <si>
    <t xml:space="preserve">Other important information </t>
  </si>
  <si>
    <t xml:space="preserve"> Altre informazioni importanti</t>
  </si>
  <si>
    <t xml:space="preserve"> Andere wichtige Informationen    </t>
  </si>
  <si>
    <t>Memory</t>
  </si>
  <si>
    <t>Memoria RAM</t>
  </si>
  <si>
    <t>Playable formats</t>
  </si>
  <si>
    <t>Formati riconosciuti</t>
  </si>
  <si>
    <t>Abspielbare Formate</t>
  </si>
  <si>
    <t>Focal length/optic</t>
  </si>
  <si>
    <t>Lunghezza focale / Apertura</t>
  </si>
  <si>
    <t>Brennweite/Optik</t>
  </si>
  <si>
    <t>Access Memory/memory</t>
  </si>
  <si>
    <t>Memoria RAM e di massa</t>
  </si>
  <si>
    <t>Zugriff Speicher/Speicher</t>
  </si>
  <si>
    <t xml:space="preserve">Available cards/pre-installed </t>
  </si>
  <si>
    <t>Mappe aggiuntive via memory card / preinstallate</t>
  </si>
  <si>
    <t xml:space="preserve">Verfügbare Karten/vorinstalliert </t>
  </si>
  <si>
    <t>Screen type</t>
  </si>
  <si>
    <t>Tipo pannello</t>
  </si>
  <si>
    <t>Bildschirm-Typ</t>
  </si>
  <si>
    <t>Audio quality</t>
  </si>
  <si>
    <t>Qualità Audio</t>
  </si>
  <si>
    <t>Audio-Qualität</t>
  </si>
  <si>
    <t>Connections</t>
  </si>
  <si>
    <t>Connettività</t>
  </si>
  <si>
    <t>Anschlüsse</t>
  </si>
  <si>
    <t>Type of bloom</t>
  </si>
  <si>
    <t>Tipo di fiori</t>
  </si>
  <si>
    <t>Art der Blüte</t>
  </si>
  <si>
    <t>Manufacturer warranty / 
warranty conditions</t>
  </si>
  <si>
    <t>Garanzia del produttore/ Condizioni di garanzia</t>
  </si>
  <si>
    <t>Hersteller-Garantie / 
Garantiebedingungen</t>
  </si>
  <si>
    <t>Hersteller-Garantie / _x000D_
Garantiebedingungen</t>
  </si>
  <si>
    <t>Internal coating type</t>
  </si>
  <si>
    <t>Materiale interno</t>
  </si>
  <si>
    <t>Inneres Material</t>
  </si>
  <si>
    <t>Volume in litre</t>
  </si>
  <si>
    <t>Volume in litri</t>
  </si>
  <si>
    <t>Volumen in Liter</t>
  </si>
  <si>
    <t>Care / Cleaning instruction</t>
  </si>
  <si>
    <t>Istruzioni di pulizia</t>
  </si>
  <si>
    <t>Pflege / Reinigungshinweise</t>
  </si>
  <si>
    <t>Locking mechanism</t>
  </si>
  <si>
    <t>Sistema di chiusura</t>
  </si>
  <si>
    <t>Verriegelungsmechanismus</t>
  </si>
  <si>
    <t>Garanzia del produttore / condizioni di garanzia</t>
  </si>
  <si>
    <t xml:space="preserve"> Hersteller-Garantie / _x000D_
Garantiebedingungen.</t>
  </si>
  <si>
    <t>Features</t>
  </si>
  <si>
    <t>Caratteristiche</t>
  </si>
  <si>
    <t>Merkmale</t>
  </si>
  <si>
    <t>Dimensions / Size</t>
  </si>
  <si>
    <t>Abmessungen / Größe</t>
  </si>
  <si>
    <t>Colour / Shape</t>
  </si>
  <si>
    <t>Colore / Forma</t>
  </si>
  <si>
    <t>Farbe / Form</t>
  </si>
  <si>
    <t>Special features</t>
  </si>
  <si>
    <t>Gewicht</t>
  </si>
  <si>
    <t xml:space="preserve">Warnings / not suitable for </t>
  </si>
  <si>
    <t>Avvertenze / non adatto a:…</t>
  </si>
  <si>
    <t> Warnhinweise / nicht geeignet für</t>
  </si>
  <si>
    <t>Hard disk</t>
  </si>
  <si>
    <t>Disco rigido</t>
  </si>
  <si>
    <t>Festplatte</t>
  </si>
  <si>
    <t>Zoom (optical/digital)</t>
  </si>
  <si>
    <t>Zoom (Ottico/Digitale)</t>
  </si>
  <si>
    <t>Zoom (optisch/digital)</t>
  </si>
  <si>
    <t>CPU</t>
  </si>
  <si>
    <t xml:space="preserve">Traffic Warnings </t>
  </si>
  <si>
    <t>Controllo del traffico</t>
  </si>
  <si>
    <t xml:space="preserve">Verkehrswarnungen </t>
  </si>
  <si>
    <t>Tuner</t>
  </si>
  <si>
    <t>Decoder</t>
  </si>
  <si>
    <t xml:space="preserve">Tuner oder Abstimmgerät </t>
  </si>
  <si>
    <t>Recording/playback formats</t>
  </si>
  <si>
    <t>Formati di registrazione / riproduzione</t>
  </si>
  <si>
    <t>Aufnahme-/Wiedergabeformate</t>
  </si>
  <si>
    <t>Special features / additional product description</t>
  </si>
  <si>
    <t>Caratteristiche speciali / descrizioni aggiuntive</t>
  </si>
  <si>
    <t>Besondere Merkmale / zusätzliche Produktbeschreibung</t>
  </si>
  <si>
    <t>Bloom colour</t>
  </si>
  <si>
    <t>Colore dei fiori</t>
  </si>
  <si>
    <t>Blütenfarbe</t>
  </si>
  <si>
    <t>Outer finishing Type</t>
  </si>
  <si>
    <t>Materiale esterno</t>
  </si>
  <si>
    <t>Äußeres Material</t>
  </si>
  <si>
    <t>Inside material</t>
  </si>
  <si>
    <t>Manufacturer warranty / Warranty conditions</t>
  </si>
  <si>
    <t>Herstellergarantie/Garantiebedingungen</t>
  </si>
  <si>
    <t>Volume and dimensions</t>
  </si>
  <si>
    <t>Capacità e dimensioni</t>
  </si>
  <si>
    <t>Volumen und Abmessungen</t>
  </si>
  <si>
    <t>Dimensions/weight</t>
  </si>
  <si>
    <t>Dimensioni/Peso</t>
  </si>
  <si>
    <t>Abmessungen/Gewicht</t>
  </si>
  <si>
    <t xml:space="preserve">Technical data </t>
  </si>
  <si>
    <t xml:space="preserve">Technische Daten </t>
  </si>
  <si>
    <t>Hersteller-Garantie/Garantiebedingungen</t>
  </si>
  <si>
    <t>Care instructions</t>
  </si>
  <si>
    <t>Istruzioni di cura</t>
  </si>
  <si>
    <t>Pflegehinweise</t>
  </si>
  <si>
    <t xml:space="preserve"> Peso</t>
  </si>
  <si>
    <t>Operating unit</t>
  </si>
  <si>
    <t>Funzionamento</t>
  </si>
  <si>
    <t>Bedieneinheit</t>
  </si>
  <si>
    <t>Manufacturer warranty /</t>
  </si>
  <si>
    <t xml:space="preserve">Garanzia Produttore </t>
  </si>
  <si>
    <t xml:space="preserve">Hersteller-Garantie </t>
  </si>
  <si>
    <t>Graphics card</t>
  </si>
  <si>
    <t>Scheda Video /chipset grafico</t>
  </si>
  <si>
    <t>Graphikkarte</t>
  </si>
  <si>
    <t>Operating system</t>
  </si>
  <si>
    <t>Sistema operativo</t>
  </si>
  <si>
    <t>Betriebssystem</t>
  </si>
  <si>
    <t>Software features</t>
  </si>
  <si>
    <t>Caratteristiche del software</t>
  </si>
  <si>
    <t>Merkmale der Software</t>
  </si>
  <si>
    <t>Energy efficiency class</t>
  </si>
  <si>
    <t>Classe di efficienza energetica</t>
  </si>
  <si>
    <t>Energie-Effizienzklasse</t>
  </si>
  <si>
    <t>Memory/capacity</t>
  </si>
  <si>
    <t>Memoria / capacità</t>
  </si>
  <si>
    <t>Speicher/Kapazität</t>
  </si>
  <si>
    <t>Manufacturer warranty / guarantee</t>
  </si>
  <si>
    <t>Garanzia aggiuntiva</t>
  </si>
  <si>
    <t>Bloom size</t>
  </si>
  <si>
    <t>Granezza dei fiori</t>
  </si>
  <si>
    <t>Blütengröße</t>
  </si>
  <si>
    <t>Colour / shape</t>
  </si>
  <si>
    <t>Colore / forma</t>
  </si>
  <si>
    <t>Suitable for types of hobs</t>
  </si>
  <si>
    <t>Adatto per tipi di piano cottura</t>
  </si>
  <si>
    <t>geeignet für welche Herdarten</t>
  </si>
  <si>
    <t>Outside material</t>
  </si>
  <si>
    <t>9 Hersteller-Garantie / _x000D_
Garantiebedingungen.</t>
  </si>
  <si>
    <t>Additional equipment (upsells)</t>
  </si>
  <si>
    <t xml:space="preserve"> Abmessungen/Gewicht</t>
  </si>
  <si>
    <t xml:space="preserve"> Zusätzliche Informationen</t>
  </si>
  <si>
    <t>Betriebseinheit</t>
  </si>
  <si>
    <t>9.Technical data</t>
  </si>
  <si>
    <t>Garanzia del produttore / Condizioni di garanzia</t>
  </si>
  <si>
    <t xml:space="preserve">Traffic safety according to local market </t>
  </si>
  <si>
    <t xml:space="preserve">Sicurezza nel traffico in accordo ai regolamenti locali </t>
  </si>
  <si>
    <t xml:space="preserve">Verkehrssicherheit nach dem lokalen Markt </t>
  </si>
  <si>
    <t>warranty conditions</t>
  </si>
  <si>
    <t>Condizioni di Garanzia</t>
  </si>
  <si>
    <t>Garantiebedingungen</t>
  </si>
  <si>
    <t>Drive</t>
  </si>
  <si>
    <t>Lettore ottico</t>
  </si>
  <si>
    <t>Laufwerk</t>
  </si>
  <si>
    <t>Internal memory/ expandable memory: type/up to XXX GB</t>
  </si>
  <si>
    <t>Memoria interna / espandibile con scheda tipo…fino a … GB</t>
  </si>
  <si>
    <t>Interner Speicher/ erweiterbarer Speicher: Typ/bis zu XXX GB</t>
  </si>
  <si>
    <t>Memory expandable up to…/model</t>
  </si>
  <si>
    <t>Memoria espandibile / tipo memoria / Gb massimi</t>
  </si>
  <si>
    <t>Speicher erweiterbar bis zu.../Modell</t>
  </si>
  <si>
    <t>Special features/additional product description</t>
  </si>
  <si>
    <t>Besondere Merkmale/zusätzliche Produktbeschreibung</t>
  </si>
  <si>
    <t>Fragrance</t>
  </si>
  <si>
    <t>Fragranza</t>
  </si>
  <si>
    <t>Duft</t>
  </si>
  <si>
    <t>Farbe/Form</t>
  </si>
  <si>
    <t>Lid / Cover</t>
  </si>
  <si>
    <t>Coperchio</t>
  </si>
  <si>
    <t>Deckel/Deckel</t>
  </si>
  <si>
    <t>Oven safe</t>
  </si>
  <si>
    <t>Resistenza al calore</t>
  </si>
  <si>
    <t>Ofenfestigkeit</t>
  </si>
  <si>
    <t>Cable length</t>
  </si>
  <si>
    <t>Lunghezza cavo</t>
  </si>
  <si>
    <t>Kabellänge</t>
  </si>
  <si>
    <t>Cable length and vacuum pipe length</t>
  </si>
  <si>
    <t>Lunghezza cavo / tubi</t>
  </si>
  <si>
    <t>Kabel-/Rohrlänge</t>
  </si>
  <si>
    <t>Dati Tecnici</t>
  </si>
  <si>
    <t>Dimensions / weight</t>
  </si>
  <si>
    <t>Dimensioni / peso</t>
  </si>
  <si>
    <t>Abmessungen / Gewicht</t>
  </si>
  <si>
    <t>Wheel size/tire</t>
  </si>
  <si>
    <t>Dimensioni ruote e pneumatici</t>
  </si>
  <si>
    <t>Radgröße/Reifen</t>
  </si>
  <si>
    <t xml:space="preserve">Dimensions / weight </t>
  </si>
  <si>
    <t>Main features</t>
  </si>
  <si>
    <t>Hauptmerkmale</t>
  </si>
  <si>
    <t>Max. resolution photo/video</t>
  </si>
  <si>
    <t>Risoluzione massima Foto / Video</t>
  </si>
  <si>
    <t>Max. Auflösung Foto/Video</t>
  </si>
  <si>
    <t>SIM card type</t>
  </si>
  <si>
    <t>Formato simcard</t>
  </si>
  <si>
    <t>SIM-Kartentyp</t>
  </si>
  <si>
    <t>Battery type/capacity</t>
  </si>
  <si>
    <t>Tipo di batteria /durata / capacità</t>
  </si>
  <si>
    <t>Batterietyp/Kapazität</t>
  </si>
  <si>
    <t>Planting position</t>
  </si>
  <si>
    <t>Posizione di crescita</t>
  </si>
  <si>
    <t>Pflanzort</t>
  </si>
  <si>
    <t>Type of handle</t>
  </si>
  <si>
    <t>Manico</t>
  </si>
  <si>
    <t>Griff</t>
  </si>
  <si>
    <t>Adatto per tipi di piano cottura / Avvertenze</t>
  </si>
  <si>
    <t>geeignet für welche Öfen / Hinweise</t>
  </si>
  <si>
    <t>Imballo</t>
  </si>
  <si>
    <t>Frame size</t>
  </si>
  <si>
    <t>Dimensioni telaio</t>
  </si>
  <si>
    <t>Rahmengröße</t>
  </si>
  <si>
    <t>Suitable for heights from … to … and body weights up to XXX kg</t>
  </si>
  <si>
    <t>Adatto a utenti alti da …..a…. con peso massimo di ---Kg</t>
  </si>
  <si>
    <t xml:space="preserve"> Geeignet für Körpergrößen von ... bis ... und Körpergewichte bis zu XXX kg</t>
  </si>
  <si>
    <t>Functions/programs</t>
  </si>
  <si>
    <t>Funzioni / Preimpostazioni</t>
  </si>
  <si>
    <t>Funktionen/Programme</t>
  </si>
  <si>
    <t>Case</t>
  </si>
  <si>
    <t>Custodia</t>
  </si>
  <si>
    <t>Gehäuse</t>
  </si>
  <si>
    <t>Memory expandable up to…/type</t>
  </si>
  <si>
    <t>Memoria espandiile fino a … / tipo di memoria</t>
  </si>
  <si>
    <t>Speicher erweiterbar bis zu.../Typ</t>
  </si>
  <si>
    <t>Special characteristics</t>
  </si>
  <si>
    <t>Caratteristiche particolari</t>
  </si>
  <si>
    <t>System requirements</t>
  </si>
  <si>
    <t>Requisiti di sistema</t>
  </si>
  <si>
    <t>Systemanforderungen</t>
  </si>
  <si>
    <t>Plant form at delivery</t>
  </si>
  <si>
    <t>Stato della pianta</t>
  </si>
  <si>
    <t xml:space="preserve">Auslieferungsform </t>
  </si>
  <si>
    <t xml:space="preserve">Oven Safe </t>
  </si>
  <si>
    <t xml:space="preserve">Utilizzabile in forno </t>
  </si>
  <si>
    <t>Backofen geeignet</t>
  </si>
  <si>
    <t>Deckel</t>
  </si>
  <si>
    <t>Fork type</t>
  </si>
  <si>
    <t>Tipo di forcella</t>
  </si>
  <si>
    <t>Gabeltyp</t>
  </si>
  <si>
    <t xml:space="preserve">assembly required </t>
  </si>
  <si>
    <t>Montaggio necessario</t>
  </si>
  <si>
    <t>Montage erforderlich</t>
  </si>
  <si>
    <t>External equipment</t>
  </si>
  <si>
    <t>Accessori esterni</t>
  </si>
  <si>
    <t>Externe Ausrüstung</t>
  </si>
  <si>
    <t>Data type photo/video</t>
  </si>
  <si>
    <t>Formato foto / video</t>
  </si>
  <si>
    <t>Datentyp Foto/Video</t>
  </si>
  <si>
    <t>Verbindungen</t>
  </si>
  <si>
    <t>Mounting/attachment method</t>
  </si>
  <si>
    <t>Tipo di attacco/montaggio</t>
  </si>
  <si>
    <t>Montage</t>
  </si>
  <si>
    <t>Smart TV-Features, operating system</t>
  </si>
  <si>
    <t>Caratteristiche Smart / Sistema operativo</t>
  </si>
  <si>
    <t>SmartTV-Features, Betriebssystem</t>
  </si>
  <si>
    <t xml:space="preserve">Dimensions/weight </t>
  </si>
  <si>
    <t xml:space="preserve">Maße/Gewicht </t>
  </si>
  <si>
    <t>Setup technology</t>
  </si>
  <si>
    <t>Configurazione e setup</t>
  </si>
  <si>
    <t>Setup-Technik/ Einrichtung</t>
  </si>
  <si>
    <t>Growing height</t>
  </si>
  <si>
    <t>Altezza di crescita</t>
  </si>
  <si>
    <t>Wuchshöhe</t>
  </si>
  <si>
    <t>Weight in g or kg</t>
  </si>
  <si>
    <t>Peso in g o Kg</t>
  </si>
  <si>
    <t>Gewicht in g oder kg</t>
  </si>
  <si>
    <t xml:space="preserve">Lid / cover oven safe </t>
  </si>
  <si>
    <t>Coperchio adatto a forno fino a °C</t>
  </si>
  <si>
    <t>Ofenfestigkeit Deckel</t>
  </si>
  <si>
    <t>Bike measurements</t>
  </si>
  <si>
    <t>Misure bicicletta</t>
  </si>
  <si>
    <t>Maße des Fahrrad</t>
  </si>
  <si>
    <t xml:space="preserve">additional Information </t>
  </si>
  <si>
    <t>zusätzliche Informationen</t>
  </si>
  <si>
    <t>Features of equipment</t>
  </si>
  <si>
    <t>Caratteristiche degli accessori</t>
  </si>
  <si>
    <t>Merkmale der Ausrüstung</t>
  </si>
  <si>
    <t>Equipment/ accessories in the set</t>
  </si>
  <si>
    <t>Accessori inclusi</t>
  </si>
  <si>
    <t>Ausstattung/Zubehör Set</t>
  </si>
  <si>
    <t>Generation</t>
  </si>
  <si>
    <t>Generazione</t>
  </si>
  <si>
    <t>Growing width</t>
  </si>
  <si>
    <t>Larghezza di crescita</t>
  </si>
  <si>
    <t>Wuchsbreite</t>
  </si>
  <si>
    <t>Care instruction</t>
  </si>
  <si>
    <t>Pflegeanleitung</t>
  </si>
  <si>
    <t>Adatta per guidatori alti da …. A..... Con peso fino a ….Kg</t>
  </si>
  <si>
    <t>Geeignet für Körpergrößen von ... bis ... und Körpergewichte bis zu XXX kg</t>
  </si>
  <si>
    <t>Anschluss</t>
  </si>
  <si>
    <t>Removable battery/capacity</t>
  </si>
  <si>
    <t>Batteria removibile / Capacità</t>
  </si>
  <si>
    <t>Herausnehmbare Batterie/Kapazität</t>
  </si>
  <si>
    <t xml:space="preserve">Wall mount Type </t>
  </si>
  <si>
    <t xml:space="preserve">Tipo di supporto a muro </t>
  </si>
  <si>
    <t xml:space="preserve">Art der Wandhalterung </t>
  </si>
  <si>
    <t>Privacy features</t>
  </si>
  <si>
    <t>Privacy</t>
  </si>
  <si>
    <t>Datenschutz-Funktionen</t>
  </si>
  <si>
    <t>Flowering time</t>
  </si>
  <si>
    <t>Tempi di fioritura</t>
  </si>
  <si>
    <t>Blühzeit</t>
  </si>
  <si>
    <t>Funzioni speciali / desrizioni aggiuntive</t>
  </si>
  <si>
    <t xml:space="preserve">Type </t>
  </si>
  <si>
    <t>Sowing/planting out time</t>
  </si>
  <si>
    <t>Stagionalità</t>
  </si>
  <si>
    <t>Saat-/Pflanzzeit</t>
  </si>
  <si>
    <t>Power supply</t>
  </si>
  <si>
    <t>Stromversorgung</t>
  </si>
  <si>
    <t>Pruning time</t>
  </si>
  <si>
    <t>Periodo di potatura</t>
  </si>
  <si>
    <t>Schnittzeit</t>
  </si>
  <si>
    <t>Power and engine type in case of e-bike</t>
  </si>
  <si>
    <t>Potenza e Tipologia motore in caso di biciclette elettriche</t>
  </si>
  <si>
    <t>Leistung und Motortyp beim e-bike</t>
  </si>
  <si>
    <t>Equipment in the set</t>
  </si>
  <si>
    <t>Equipaggiamento incluso</t>
  </si>
  <si>
    <t>Ausstattung im Set</t>
  </si>
  <si>
    <t>Hardy</t>
  </si>
  <si>
    <t>Resistenza</t>
  </si>
  <si>
    <t>Winterhart</t>
  </si>
  <si>
    <t>Perennial</t>
  </si>
  <si>
    <t>Perenne</t>
  </si>
  <si>
    <t>Mehrjährig</t>
  </si>
  <si>
    <t xml:space="preserve">irrigation </t>
  </si>
  <si>
    <t xml:space="preserve">Irrigazione </t>
  </si>
  <si>
    <t>Bewässerung</t>
  </si>
  <si>
    <t xml:space="preserve">light requirement </t>
  </si>
  <si>
    <t>Requisiti luce</t>
  </si>
  <si>
    <t xml:space="preserve">Lichtbedarf </t>
  </si>
  <si>
    <t>Unique characteristics</t>
  </si>
  <si>
    <t>Besonderheiten</t>
  </si>
  <si>
    <t>Skincare/Cosmetics/Nails/Haircare/Bath &amp; Body</t>
  </si>
  <si>
    <t>Cosmetici</t>
  </si>
  <si>
    <t>Kosmetik</t>
  </si>
  <si>
    <t>Food and Drinks</t>
  </si>
  <si>
    <t>Alimenti</t>
  </si>
  <si>
    <t>Lebensmittel</t>
  </si>
  <si>
    <t>Beauty Tools</t>
  </si>
  <si>
    <t xml:space="preserve">Supplements </t>
  </si>
  <si>
    <t>Integratori Alimentari</t>
  </si>
  <si>
    <t>Nahrungsergänzung</t>
  </si>
  <si>
    <t>Marchio</t>
  </si>
  <si>
    <t xml:space="preserve">Marchio </t>
  </si>
  <si>
    <t>Nome del prodotto o della linea di prodotti</t>
  </si>
  <si>
    <t>Produktlinie</t>
  </si>
  <si>
    <t>Model  Number</t>
  </si>
  <si>
    <t>Nome del prodotto incluso il numero del modello</t>
  </si>
  <si>
    <t>Typenbezeichnung</t>
  </si>
  <si>
    <t>Product description incl. set components / content /  supply</t>
  </si>
  <si>
    <t xml:space="preserve">Descrizione del prodotto inclusi i componenti del kit, quantità e periodo d'uso </t>
  </si>
  <si>
    <t>Produktbezeichnung inkl. 
Setbestandteile / Inhaltsangabe / Reichweite</t>
  </si>
  <si>
    <t>Descrizione del prodotto</t>
  </si>
  <si>
    <t xml:space="preserve">Descrizione del prodotto </t>
  </si>
  <si>
    <t>Mandatory Label Information</t>
  </si>
  <si>
    <t>Informazioni obbligatorie in etichetta</t>
  </si>
  <si>
    <t>Pflichtkennzeichnung Etikett</t>
  </si>
  <si>
    <t>Set Components per SKU including quantity/volume/weight</t>
  </si>
  <si>
    <t>Componenti del Kit/Quantità prodotto</t>
  </si>
  <si>
    <t>Setbestandteile / Mengenangabe</t>
  </si>
  <si>
    <t>Descrizione dei componenti del kit inclusi gli accessori</t>
  </si>
  <si>
    <t xml:space="preserve">Other important information        </t>
  </si>
  <si>
    <t>Altre informazioni importanti</t>
  </si>
  <si>
    <t xml:space="preserve">sonstige wichtige Angaben             </t>
  </si>
  <si>
    <t>Information on application and warnings</t>
  </si>
  <si>
    <t>Modo d'uso e avvertenze</t>
  </si>
  <si>
    <t>Besondere Angaben oder Anwendungen und Warnungen</t>
  </si>
  <si>
    <t>Zusätzliche Angaben zu Inhaltsstoffen</t>
  </si>
  <si>
    <t xml:space="preserve">Article description </t>
  </si>
  <si>
    <t>Descrizione degli articoli / Funzione</t>
  </si>
  <si>
    <t>Artikelbeschreibung</t>
  </si>
  <si>
    <t>State health claims (claims form to be submitted)</t>
  </si>
  <si>
    <t>Indicazioni nutrizionali/Health Claim (inviare claim form)</t>
  </si>
  <si>
    <t xml:space="preserve">Healthclaims                           </t>
  </si>
  <si>
    <t>Avvertenze/ Non adatto per</t>
  </si>
  <si>
    <t>Warnhinweise / nicht geeignet für</t>
  </si>
  <si>
    <t>Further information on ingredients</t>
  </si>
  <si>
    <t>Ulteriori informazioni sugli ingredienti</t>
  </si>
  <si>
    <t>Daily Recommended Dose</t>
  </si>
  <si>
    <t>Modalità di assunzione</t>
  </si>
  <si>
    <t>Verzehrempfehlung</t>
  </si>
  <si>
    <t>Removable battery / capacity</t>
  </si>
  <si>
    <t xml:space="preserve">Tipo di batteria </t>
  </si>
  <si>
    <t>Akku entnehmbar / Kapazität</t>
  </si>
  <si>
    <t>Avvertenze/Limitazioni</t>
  </si>
  <si>
    <t>Lunghezza del cavo</t>
  </si>
  <si>
    <t>Herstellergarantie / Garantiebedingungen</t>
  </si>
  <si>
    <t/>
  </si>
  <si>
    <t>Temperature Sensitive ?</t>
  </si>
  <si>
    <t>Prodotto sensibile alla temperatura?</t>
  </si>
  <si>
    <t>Temperaturempfindlich?</t>
  </si>
  <si>
    <t>Indicare temperature limite di stoccaggio</t>
  </si>
  <si>
    <t>Queste informazioni sono essenziali se il fornitore non è registrato presso il Registro degli Operatori che Trattano Rifiuti Elettrici ed Elettronici (RAEE) in Italia.</t>
  </si>
  <si>
    <t>These pieces of information are mandatory if the supplier is not registered with the Italian Waste of Electrical and Electronic Equipment (WEEE) Registry.</t>
  </si>
  <si>
    <t>Vera Pelle</t>
  </si>
  <si>
    <t>Vera Piuma o Piumino</t>
  </si>
  <si>
    <t>Vera Pelliccia</t>
  </si>
  <si>
    <t>Real Feather &amp; Down</t>
  </si>
  <si>
    <t>Real Fur</t>
  </si>
  <si>
    <t>Echte Daunen &amp; Federn</t>
  </si>
  <si>
    <t>Echter Pelz</t>
  </si>
  <si>
    <t>Packaging waste 
(of single saleable unit (g))</t>
  </si>
  <si>
    <t>Smaltimento Materiale di imballaggio 
(singole unità di vendita in (g))</t>
  </si>
  <si>
    <t>UN CODE</t>
  </si>
  <si>
    <t>1013 - Anidride Carbonica</t>
  </si>
  <si>
    <t>1170 - etanolo (alcol etilico)</t>
  </si>
  <si>
    <t>1219 - isopropanolo (alcol isopropilico</t>
  </si>
  <si>
    <t>1263 - pitture o materie simili alle pitture</t>
  </si>
  <si>
    <t xml:space="preserve">1266 - prodotti per profumeria </t>
  </si>
  <si>
    <t>1719 - liquido alcalino caustico n.a.s.</t>
  </si>
  <si>
    <t>1759 - CORROSIVE SOLID N.O.S.</t>
  </si>
  <si>
    <t>1760 - liquido corrosivo, n.a.s.</t>
  </si>
  <si>
    <t>1824 - idrossido di sodio in soluzione</t>
  </si>
  <si>
    <t>1950 - aerosol</t>
  </si>
  <si>
    <t xml:space="preserve">1987 - alcoli infiammabili, n.a.s. </t>
  </si>
  <si>
    <t>1993 - liquido infiammabile, n.a.s.</t>
  </si>
  <si>
    <t>3082 - materia pericolosa per ambiente</t>
  </si>
  <si>
    <t>3378 - carbonato di sodio perossidrato</t>
  </si>
  <si>
    <t>3090 - Batterie litio metallico (spedita singolarmente)</t>
  </si>
  <si>
    <t>3091 - Batterie litio metallico incluse</t>
  </si>
  <si>
    <t>3480 - Batterie ioni di litio</t>
  </si>
  <si>
    <t>3481 - Batterie ioni di litio incluse</t>
  </si>
  <si>
    <r>
      <t xml:space="preserve">3171 - </t>
    </r>
    <r>
      <rPr>
        <b/>
        <sz val="11"/>
        <color theme="1"/>
        <rFont val="Calibri"/>
        <family val="2"/>
        <scheme val="minor"/>
      </rPr>
      <t>veicoli alimentati a batteria</t>
    </r>
  </si>
  <si>
    <t>2037 - cartucce gas</t>
  </si>
  <si>
    <t>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t>
  </si>
  <si>
    <t>For dangerous goods, it is mandatory to provide transportation information and a safety data sheet according to international regulations. Transportation information includes hazard labels, hazard signs, and UN numbers. The safety data sheet provides detailed information on the safe handling of dangerous goods. Compliance with regulations and expert support is recommended to ensure adherence to rules.</t>
  </si>
  <si>
    <t>Für gefährliche Güter ist es nach internationalen Vorschriften erforderlich, Transportinformationen und ein Sicherheitsdatenblatt bereitzustellen. Die Transportinformationen umfassen Gefahrenetiketten, Gefahrenzeichen und UN-Nummern. Das Sicherheitsdatenblatt enthält ausführliche Informationen zur sicheren Handhabung gefährlicher Güter. Es wird empfohlen, sich an die Vorschriften zu halten und Expertenunterstützung in Anspruch zu nehmen, um die Einhaltung der Regeln sicherzustellen.</t>
  </si>
  <si>
    <r>
      <t xml:space="preserve">Specific Components (to be completed) only in case of Set </t>
    </r>
    <r>
      <rPr>
        <sz val="10"/>
        <rFont val="Calibri"/>
        <family val="2"/>
      </rPr>
      <t>˅</t>
    </r>
  </si>
  <si>
    <t>Specificare Componenti (solo in caso di Set/Kit) ˅</t>
  </si>
  <si>
    <t>Einzelne Bestandteile ergänzen - NUR im Falle eines Sets ˅</t>
  </si>
  <si>
    <t>CPNP Number (Cosmetics)
Num registration to the Italian MoH (supplements)</t>
  </si>
  <si>
    <t>Numero CPNP (cosmetici)
Num reg Registro Ministeriale (integratori)</t>
  </si>
  <si>
    <t>funzione</t>
  </si>
  <si>
    <t>function</t>
  </si>
  <si>
    <t>GENERAL INFORMATION</t>
  </si>
  <si>
    <t>INFORMAZIONI GENERALI</t>
  </si>
  <si>
    <t>Vendor</t>
  </si>
  <si>
    <t>Hardgoods (Home-Cosmetics-Nutritions-Chemichals)</t>
  </si>
  <si>
    <t>Hardgoods (Casa-Cosmetici-Alimenti-Integratori e Prodotti Chimici)</t>
  </si>
  <si>
    <t>Hardgoods</t>
  </si>
  <si>
    <t>details</t>
  </si>
  <si>
    <t>Data Compilazione</t>
  </si>
  <si>
    <t>Issue Date</t>
  </si>
  <si>
    <t>in caso di modifica a schede precedenti indicare le parti modificate</t>
  </si>
  <si>
    <t>In case of modification please detail changes</t>
  </si>
  <si>
    <t xml:space="preserve">        </t>
  </si>
  <si>
    <t>Plastic Tax</t>
  </si>
  <si>
    <t>Total weight of plastic packaging (g)</t>
  </si>
  <si>
    <t>% of reciclabe/compostable plastic</t>
  </si>
  <si>
    <t>Peso totale in g di imballi in plastica</t>
  </si>
  <si>
    <t>% plastica reciclabile/compostabile</t>
  </si>
  <si>
    <t>mWh (Lithium Ion)</t>
  </si>
  <si>
    <t>mWh (Ioni di Litio)</t>
  </si>
  <si>
    <t xml:space="preserve">mWh (Lithium-Ionen) </t>
  </si>
  <si>
    <t>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t>
  </si>
  <si>
    <t xml:space="preserve">ATTENTION!
These pieces of information are mandatory if the product contains lithium batteries for proper shipment management. The product should be labeled in accordance with international regulations for the transportation of dangerous goods. The shipping labels should include the lithium battery symbol and corresponding hazard information.
</t>
  </si>
  <si>
    <t>Please detail maximun temperature for storage</t>
  </si>
  <si>
    <t>Composizione dettagliata del kit (numeri di pezzi, peso netto/grammatura, denominazione e punti di forza del prodotto. Claim on pack e claim EFSA secondo Reg. UE 432/2012 e Reg. CE 1924/2006)</t>
  </si>
  <si>
    <t>Detailed composition of the kit (numbers of pieces, net weight, name of the product and his strengths. Claim on pack and EFSA claims according to Reg. 432/2012 and EC Reg. 1924/2006)</t>
  </si>
  <si>
    <t>Modo d’uso (se previsto)</t>
  </si>
  <si>
    <t>Instructions for use (if applicable)</t>
  </si>
  <si>
    <t>Avvertenze (se previste)</t>
  </si>
  <si>
    <t>Warnings (if applicable)</t>
  </si>
  <si>
    <t>Allergeni</t>
  </si>
  <si>
    <t>Allergens</t>
  </si>
  <si>
    <t>Suggerimenti d’uso e abbinamenti</t>
  </si>
  <si>
    <t>Tips for use and pairing</t>
  </si>
  <si>
    <t>Condizioni di conservazione (possibilità di congelamento, shelflife..)</t>
  </si>
  <si>
    <t>Storage conditions (possibility of freezing, shelf life..)</t>
  </si>
  <si>
    <t>Certificazioni di prodotto (BIO, VEGAN, …)</t>
  </si>
  <si>
    <t>Product certifications (Organic, VEGAN, …)</t>
  </si>
  <si>
    <r>
      <t xml:space="preserve">Composizione dettagliata del kit (numeri di pezzi, peso netto/grammatura, denominazione e punti di forza del prodotto. Claim on pack e claim </t>
    </r>
    <r>
      <rPr>
        <i/>
        <sz val="11"/>
        <color theme="1"/>
        <rFont val="Calibri"/>
        <family val="2"/>
      </rPr>
      <t>EFSA secondo Reg. UE 432/2012</t>
    </r>
    <r>
      <rPr>
        <sz val="11"/>
        <color theme="1"/>
        <rFont val="Calibri"/>
        <family val="2"/>
      </rPr>
      <t xml:space="preserve"> e </t>
    </r>
    <r>
      <rPr>
        <i/>
        <sz val="11"/>
        <color theme="1"/>
        <rFont val="Calibri"/>
        <family val="2"/>
      </rPr>
      <t>Reg. CE 1924/2006</t>
    </r>
    <r>
      <rPr>
        <sz val="11"/>
        <color theme="1"/>
        <rFont val="Calibri"/>
        <family val="2"/>
      </rPr>
      <t>)</t>
    </r>
  </si>
  <si>
    <r>
      <t xml:space="preserve">Detailed composition of the kit (numbers of pieces, net weight, name of the product and his strengths. Claim on pack and EFSA claims according to </t>
    </r>
    <r>
      <rPr>
        <i/>
        <sz val="11"/>
        <color theme="1"/>
        <rFont val="Calibri"/>
        <family val="2"/>
      </rPr>
      <t>Reg. 432/2012 and EC Reg. 1924/2006</t>
    </r>
    <r>
      <rPr>
        <sz val="11"/>
        <color theme="1"/>
        <rFont val="Calibri"/>
        <family val="2"/>
      </rPr>
      <t>)</t>
    </r>
  </si>
  <si>
    <t>15-40 °C</t>
  </si>
  <si>
    <t>&lt; 5 °C</t>
  </si>
  <si>
    <t>&lt; 15 °C</t>
  </si>
  <si>
    <t>In case the product stability is compromised by a non correct temperature storage, please indicate the maximum allowed. If the product is not classified as "temperature sensitive", please state "n/a"</t>
  </si>
  <si>
    <t>In caso la stabilità del prodotto sia compromessa da alte temperature di stoccaggio, indicare la massima temperatura accettata; in caso il prodotto sia categorizzato come "non sensibile alla temperatura", indicare "n/a"</t>
  </si>
  <si>
    <t xml:space="preserve">The information collected in the Product Specification Card supplies most of QVCs customer facing product information. Any incorrect, false or misleading information given may have a negative effect on product sales.
All fields will require mandatory completion if applicable to the product. Correct information should be put in or chosen from the drop down menu. 
If you have any queries on how this document requires to be completed please liaise with the QVC Quality Assurance Team </t>
  </si>
  <si>
    <t>Le informazioni richieste sono necessarie per la corretta gestione del prodotto da parte di QVC, ma sono altresì importanti per supportare le clienti di QVC nella scelta del prodotto.
Per questo motivo tutti i campi del documento devono essere compilati dal fornitore, a meno che non siano oscurati e con la scritta “N/A”. Il fornitore è responsabile della correttezza e completezza dei dati forniti. In caso di dubbio si prega di far riferimento al team di Quality Assurance.</t>
  </si>
  <si>
    <t>Die korrekten Informationen sollen eingegeben oder aus drop down Menüs ausgewählt werden.
Die Informationen, die in der Product Specification Card abgefragt werden, bilden einen Großteil der Kundeninformationen.
Alle Felder sind Pflichtfelder, wenn sie für das betreffende Produkt zutreffend sind. Falsche oder irreführende Informationen können einen negativen Einfluss auf den Verkauf des Produktes haben.
Falls Sie Fragen dazu haben, wie das Dokument auszufüllen ist, kontaktieren Sie bitte das QVC Quality Assurance (QA) Team</t>
  </si>
  <si>
    <t>The information collected in the Product Specification Card supplies most of QVCs customer facing product information. Any incorrect, false or misleading information given may have a negative effect on product sales.
All fields will require mandatory completion if applicable to the product. Correct information should be put in or chosen from the drop down menu. 
If you have any queries on how this document requires to be completed please liaise with the QVC Quality Assurance Team</t>
  </si>
  <si>
    <t>European address/Responsible Person in Europe (name, full adress with conctact number(mail and or website))</t>
  </si>
  <si>
    <t>Responsabile Europeo del prodotto (nome, indirizzo completo, contatto elettronico (mail/sito web))</t>
  </si>
  <si>
    <t>POR.01 - Batterie Portatili Non Ricaricabili Zinco Carbone</t>
  </si>
  <si>
    <t>POR.02 - Batterie Portatili Non Ricaricabili Zinco Cloruro</t>
  </si>
  <si>
    <t>POR.03.A - Batterie Portatili Non Ricaricabili Alcaline a bottone</t>
  </si>
  <si>
    <t>POR.03.B - Batterie Portatili Non Ricaricabili Alcaline Altro (diverse da POR.03.A)</t>
  </si>
  <si>
    <t>POR.04.A - Batterie Portatili Non Ricaricabili al Litio a bottone</t>
  </si>
  <si>
    <t>POR.04.B - Batterie Portatili Non Ricaricabili al Litio Altro (diverse da POR.04.A)</t>
  </si>
  <si>
    <t>POR.05.A - Batterie Portatili Non Ricaricabili Zinco Aria a bottone</t>
  </si>
  <si>
    <t>POR.05.B - Batterie Portatili Non Ricaricabili Zinco Aria Altro (diverse da POR.05.A)</t>
  </si>
  <si>
    <t>POR.06.A - Batterie Portatili Non Ricaricabili Zinco Argento a bottone</t>
  </si>
  <si>
    <t>POR.06.B - Batterie Portatili Non Ricaricabili Zinco Argento Altro (diverse da POR.06.A)</t>
  </si>
  <si>
    <t>POR.07 - Batterie Portatili Ricaricabili al Piombo*</t>
  </si>
  <si>
    <t>POR.08 - Batterie Portatili Ricaricabili al Nichel Cadmio**</t>
  </si>
  <si>
    <t>POR.09 - Batterie Portatili Ricaricabili al Nichel Idruri Metalli</t>
  </si>
  <si>
    <t>POR.10 - Batterie Portatili Ricaricabili al Litio</t>
  </si>
  <si>
    <t>POR.11 - Batterie Portatili Altro (diverse da POR.01, POR.02, POR.03, POR.04, POR.05, POR.06, POR.07, POR.08, POR.09, POR.10)</t>
  </si>
  <si>
    <t>LMT.01 - Batterie LMT al Piombo</t>
  </si>
  <si>
    <t>LMT.02 - Batterie LMT al Nichel Cadmio</t>
  </si>
  <si>
    <t>LMT.03 - Batterie LMT al Litio</t>
  </si>
  <si>
    <t>LMT.04 - Batterie LMT al Nichel Idruri Metallici</t>
  </si>
  <si>
    <t>LMT.05 - Batterie LMT Altro (diverse da LMT.01, LMT.02, LMT.03, LMT.04)</t>
  </si>
  <si>
    <t>IND.03.01 - Batterie Industriali al Litio per Storage</t>
  </si>
  <si>
    <t>POR.01 - Portable Non-Rechargeable Zinc Carbon Batteries</t>
  </si>
  <si>
    <t>POR.02 - Portable Non-Rechargeable Zinc Chloride Batteries</t>
  </si>
  <si>
    <t>POR.03.A - Portable Non-Rechargeable Alkaline Button Batteries</t>
  </si>
  <si>
    <t>POR.03.B - Portable Non-Rechargeable Alkaline Other (different from POR.03.A)</t>
  </si>
  <si>
    <t>POR.04.A - Portable Non-Rechargeable Lithium Button Batteries</t>
  </si>
  <si>
    <t>POR.04.B - Portable Non-Rechargeable Lithium Other (different from POR.04.A)</t>
  </si>
  <si>
    <t>POR.05.A - Portable Non-Rechargeable Zinc Air Button Batteries</t>
  </si>
  <si>
    <t>POR.05.B - Portable Non-Rechargeable Zinc Air Other (different from POR.05.A)</t>
  </si>
  <si>
    <t>POR.06.A - Portable Non-Rechargeable Zinc Silver Button Batteries</t>
  </si>
  <si>
    <t>POR.06.B - Portable Non-Rechargeable Zinc Silver Other (different from POR.06.A)</t>
  </si>
  <si>
    <t>POR.07 - Portable Rechargeable Lead-Acid Batteries*</t>
  </si>
  <si>
    <t>POR.08 - Portable Rechargeable Nickel Cadmium Batteries**</t>
  </si>
  <si>
    <t>POR.09 - Portable Rechargeable Nickel Metal Hydride Batteries</t>
  </si>
  <si>
    <t>POR.10 - Portable Rechargeable Lithium Batteries</t>
  </si>
  <si>
    <t>POR.11 - Portable Batteries Other (different from POR.01, POR.02, POR.03, POR.04, POR.05, POR.06, POR.07, POR.08, POR.09, POR.10)</t>
  </si>
  <si>
    <t>LMT.01 - LMT Lead-Acid Batteries</t>
  </si>
  <si>
    <t>LMT.02 - LMT Nickel Cadmium Batteries</t>
  </si>
  <si>
    <t>LMT.03 - LMT Lithium Batteries</t>
  </si>
  <si>
    <t>LMT.04 - LMT Nickel Metal Hydride Batteries</t>
  </si>
  <si>
    <t>LMT.05 - LMT Batteries Other (different from LMT.01, LMT.02, LMT.03, LMT.04)</t>
  </si>
  <si>
    <t>IND.03.01 - Industrial Lithium Batteries for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</si>
</sst>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_-;\-* #,##0.0_-;_-* &quot;-&quot;??_-;_-@_-"/>
    <numFmt numFmtId="165" formatCode="_-* #,##0_-;\-* #,##0_-;_-* &quot;-&quot;??_-;_-@_-"/>
  </numFmts>
  <fonts count="98">
    <font>
      <sz val="11"/>
      <color theme="1"/>
      <name val="Calibri"/>
      <family val="2"/>
      <scheme val="minor"/>
    </font>
    <font>
      <sz val="11"/>
      <name val="Calibri"/>
      <family val="2"/>
      <scheme val="minor"/>
    </font>
    <font>
      <sz val="12"/>
      <name val="Arial"/>
      <family val="2"/>
    </font>
    <font>
      <sz val="11"/>
      <color theme="1"/>
      <name val="Arial"/>
      <family val="2"/>
    </font>
    <font>
      <sz val="9"/>
      <color theme="3"/>
      <name val="Calibri"/>
      <family val="2"/>
      <scheme val="minor"/>
    </font>
    <font>
      <sz val="10"/>
      <color theme="3"/>
      <name val="Calibri"/>
      <family val="2"/>
      <scheme val="minor"/>
    </font>
    <font>
      <sz val="12"/>
      <name val="Calibri"/>
      <family val="2"/>
      <scheme val="minor"/>
    </font>
    <font>
      <sz val="10"/>
      <name val="Calibri"/>
      <family val="2"/>
      <scheme val="minor"/>
    </font>
    <font>
      <b/>
      <sz val="10"/>
      <color theme="3"/>
      <name val="Calibri"/>
      <family val="2"/>
      <scheme val="minor"/>
    </font>
    <font>
      <sz val="12"/>
      <color theme="1"/>
      <name val="Gotham Book"/>
      <family val="3"/>
    </font>
    <font>
      <sz val="12"/>
      <name val="Arial"/>
      <family val="2"/>
    </font>
    <font>
      <b/>
      <sz val="11"/>
      <color theme="1"/>
      <name val="Calibri"/>
      <family val="2"/>
      <scheme val="minor"/>
    </font>
    <font>
      <sz val="12"/>
      <color theme="1"/>
      <name val="Calibri"/>
      <family val="2"/>
    </font>
    <font>
      <sz val="11"/>
      <color theme="0" tint="-0.249977111117893"/>
      <name val="Calibri"/>
      <family val="2"/>
      <scheme val="minor"/>
    </font>
    <font>
      <b/>
      <sz val="11"/>
      <color theme="0" tint="-0.249977111117893"/>
      <name val="Calibri"/>
      <family val="2"/>
      <scheme val="minor"/>
    </font>
    <font>
      <b/>
      <sz val="11"/>
      <color theme="1" tint="0.14999847407452621"/>
      <name val="Calibri"/>
      <family val="2"/>
      <scheme val="minor"/>
    </font>
    <font>
      <sz val="11"/>
      <color theme="1" tint="0.14999847407452621"/>
      <name val="Calibri"/>
      <family val="2"/>
      <scheme val="minor"/>
    </font>
    <font>
      <b/>
      <sz val="10"/>
      <color theme="1"/>
      <name val="Gotham Book"/>
      <family val="3"/>
    </font>
    <font>
      <sz val="11"/>
      <color theme="1"/>
      <name val="Calibri"/>
      <family val="2"/>
      <scheme val="minor"/>
    </font>
    <font>
      <b/>
      <sz val="10"/>
      <color theme="1" tint="0.14999847407452621"/>
      <name val="Calibri"/>
      <family val="2"/>
      <scheme val="minor"/>
    </font>
    <font>
      <sz val="11"/>
      <color rgb="FFFF0000"/>
      <name val="Calibri"/>
      <family val="2"/>
      <scheme val="minor"/>
    </font>
    <font>
      <b/>
      <sz val="15"/>
      <color theme="3"/>
      <name val="Calibri"/>
      <family val="2"/>
      <scheme val="minor"/>
    </font>
    <font>
      <b/>
      <sz val="11"/>
      <color theme="3"/>
      <name val="Calibri"/>
      <family val="2"/>
      <scheme val="minor"/>
    </font>
    <font>
      <sz val="10"/>
      <color theme="2" tint="-0.499984740745262"/>
      <name val="Calibri"/>
      <family val="2"/>
      <scheme val="minor"/>
    </font>
    <font>
      <sz val="10"/>
      <color theme="0" tint="-0.249977111117893"/>
      <name val="Calibri"/>
      <family val="2"/>
      <scheme val="minor"/>
    </font>
    <font>
      <b/>
      <sz val="10"/>
      <color theme="0" tint="-0.249977111117893"/>
      <name val="Calibri"/>
      <family val="2"/>
      <scheme val="minor"/>
    </font>
    <font>
      <sz val="11"/>
      <color theme="0"/>
      <name val="Calibri"/>
      <family val="2"/>
      <scheme val="minor"/>
    </font>
    <font>
      <sz val="9"/>
      <color theme="1"/>
      <name val="Calibri"/>
      <family val="2"/>
      <scheme val="minor"/>
    </font>
    <font>
      <b/>
      <sz val="36"/>
      <color theme="0"/>
      <name val="Calibri"/>
      <family val="2"/>
      <scheme val="minor"/>
    </font>
    <font>
      <sz val="12"/>
      <color rgb="FF140000"/>
      <name val="Calibri"/>
      <family val="2"/>
      <scheme val="minor"/>
    </font>
    <font>
      <sz val="11"/>
      <color theme="1"/>
      <name val="Calibri"/>
      <family val="2"/>
    </font>
    <font>
      <b/>
      <sz val="22"/>
      <color rgb="FF400809"/>
      <name val="Calibri"/>
      <family val="2"/>
      <scheme val="minor"/>
    </font>
    <font>
      <sz val="11"/>
      <color rgb="FF000000"/>
      <name val="Calibri"/>
      <family val="2"/>
      <scheme val="minor"/>
    </font>
    <font>
      <sz val="11"/>
      <color rgb="FF28334A"/>
      <name val="Calibri"/>
      <family val="2"/>
      <scheme val="minor"/>
    </font>
    <font>
      <sz val="9"/>
      <color rgb="FF28334A"/>
      <name val="Calibri"/>
      <family val="2"/>
      <scheme val="minor"/>
    </font>
    <font>
      <sz val="8"/>
      <name val="Calibri"/>
      <family val="2"/>
      <scheme val="minor"/>
    </font>
    <font>
      <b/>
      <sz val="11"/>
      <color theme="0"/>
      <name val="Calibri"/>
      <family val="2"/>
      <scheme val="minor"/>
    </font>
    <font>
      <sz val="11"/>
      <color theme="1"/>
      <name val="Calibri Light"/>
      <family val="2"/>
    </font>
    <font>
      <sz val="10"/>
      <color theme="1" tint="4.9989318521683403E-2"/>
      <name val="Calibri Light"/>
      <family val="2"/>
    </font>
    <font>
      <u/>
      <sz val="9"/>
      <color theme="1"/>
      <name val="Calibri"/>
      <family val="2"/>
      <scheme val="minor"/>
    </font>
    <font>
      <sz val="9"/>
      <color theme="0" tint="-0.249977111117893"/>
      <name val="Calibri"/>
      <family val="2"/>
      <scheme val="minor"/>
    </font>
    <font>
      <u/>
      <sz val="11"/>
      <color theme="10"/>
      <name val="Calibri"/>
      <family val="2"/>
      <scheme val="minor"/>
    </font>
    <font>
      <b/>
      <sz val="9"/>
      <color theme="4"/>
      <name val="Calibri"/>
      <family val="2"/>
      <scheme val="minor"/>
    </font>
    <font>
      <sz val="9"/>
      <color theme="1" tint="0.499984740745262"/>
      <name val="Calibri"/>
      <family val="2"/>
      <scheme val="minor"/>
    </font>
    <font>
      <b/>
      <u/>
      <sz val="11"/>
      <color theme="3"/>
      <name val="Calibri Light"/>
      <family val="2"/>
    </font>
    <font>
      <b/>
      <sz val="26"/>
      <color theme="0"/>
      <name val="Calibri Light"/>
      <family val="2"/>
      <scheme val="major"/>
    </font>
    <font>
      <sz val="11"/>
      <color theme="1"/>
      <name val="Segoe UI"/>
      <family val="2"/>
    </font>
    <font>
      <sz val="10"/>
      <color theme="1" tint="0.14999847407452621"/>
      <name val="Calibri"/>
      <family val="2"/>
      <scheme val="minor"/>
    </font>
    <font>
      <sz val="10"/>
      <name val="Calibri Light"/>
      <family val="2"/>
      <scheme val="major"/>
    </font>
    <font>
      <i/>
      <sz val="10"/>
      <name val="Calibri Light"/>
      <family val="2"/>
      <scheme val="major"/>
    </font>
    <font>
      <b/>
      <sz val="10"/>
      <name val="Calibri Light"/>
      <family val="2"/>
      <scheme val="major"/>
    </font>
    <font>
      <b/>
      <strike/>
      <sz val="10"/>
      <name val="Calibri Light"/>
      <family val="2"/>
      <scheme val="major"/>
    </font>
    <font>
      <b/>
      <sz val="22"/>
      <color theme="0"/>
      <name val="Calibri Light"/>
      <family val="2"/>
      <scheme val="major"/>
    </font>
    <font>
      <b/>
      <sz val="10"/>
      <name val="Calibri"/>
      <family val="2"/>
      <scheme val="minor"/>
    </font>
    <font>
      <b/>
      <sz val="12"/>
      <color theme="1" tint="0.14999847407452621"/>
      <name val="Calibri"/>
      <family val="2"/>
    </font>
    <font>
      <b/>
      <sz val="12"/>
      <color theme="1" tint="0.14999847407452621"/>
      <name val="Calibri"/>
      <family val="2"/>
      <scheme val="minor"/>
    </font>
    <font>
      <u/>
      <sz val="10"/>
      <color theme="1" tint="4.9989318521683403E-2"/>
      <name val="Calibri Light"/>
      <family val="2"/>
    </font>
    <font>
      <i/>
      <sz val="11"/>
      <color theme="1" tint="0.499984740745262"/>
      <name val="Calibri"/>
      <family val="2"/>
      <scheme val="minor"/>
    </font>
    <font>
      <i/>
      <sz val="10"/>
      <color theme="1" tint="0.499984740745262"/>
      <name val="Calibri"/>
      <family val="2"/>
      <scheme val="minor"/>
    </font>
    <font>
      <i/>
      <sz val="9"/>
      <color theme="1" tint="0.499984740745262"/>
      <name val="Calibri"/>
      <family val="2"/>
      <scheme val="minor"/>
    </font>
    <font>
      <sz val="10"/>
      <color rgb="FFFF0000"/>
      <name val="Calibri"/>
      <family val="2"/>
      <scheme val="minor"/>
    </font>
    <font>
      <sz val="10"/>
      <color theme="1"/>
      <name val="Calibri"/>
      <family val="2"/>
      <scheme val="minor"/>
    </font>
    <font>
      <sz val="10"/>
      <color rgb="FF00B050"/>
      <name val="Calibri"/>
      <family val="2"/>
      <scheme val="minor"/>
    </font>
    <font>
      <sz val="11"/>
      <color rgb="FF000000"/>
      <name val="Calibri"/>
      <family val="2"/>
    </font>
    <font>
      <sz val="9"/>
      <name val="Calibri"/>
      <family val="2"/>
      <scheme val="minor"/>
    </font>
    <font>
      <b/>
      <sz val="8"/>
      <color theme="1"/>
      <name val="Calibri Light"/>
      <family val="2"/>
    </font>
    <font>
      <i/>
      <sz val="8"/>
      <color theme="1" tint="0.499984740745262"/>
      <name val="Calibri"/>
      <family val="2"/>
      <scheme val="minor"/>
    </font>
    <font>
      <sz val="8"/>
      <color theme="3"/>
      <name val="Calibri"/>
      <family val="2"/>
      <scheme val="minor"/>
    </font>
    <font>
      <sz val="8"/>
      <color theme="1"/>
      <name val="Calibri"/>
      <family val="2"/>
      <scheme val="minor"/>
    </font>
    <font>
      <sz val="12"/>
      <color theme="1"/>
      <name val="Calibri Light"/>
      <family val="2"/>
    </font>
    <font>
      <sz val="10"/>
      <color rgb="FF28334A"/>
      <name val="Calibri Light"/>
      <family val="2"/>
    </font>
    <font>
      <sz val="10"/>
      <color theme="0"/>
      <name val="Calibri Light"/>
      <family val="2"/>
    </font>
    <font>
      <b/>
      <sz val="24"/>
      <color theme="0"/>
      <name val="Calibri Light"/>
      <family val="2"/>
    </font>
    <font>
      <b/>
      <sz val="26"/>
      <color theme="0"/>
      <name val="Calibri Light"/>
      <family val="2"/>
    </font>
    <font>
      <sz val="10"/>
      <color theme="1"/>
      <name val="Calibri Light"/>
      <family val="2"/>
    </font>
    <font>
      <b/>
      <sz val="22"/>
      <color theme="0"/>
      <name val="Calibri Light"/>
      <family val="2"/>
    </font>
    <font>
      <sz val="11"/>
      <color theme="0"/>
      <name val="Calibri Light"/>
      <family val="2"/>
    </font>
    <font>
      <sz val="12"/>
      <name val="Calibri Light"/>
      <family val="2"/>
    </font>
    <font>
      <sz val="9"/>
      <color rgb="FF002060"/>
      <name val="Calibri Light"/>
      <family val="2"/>
      <scheme val="major"/>
    </font>
    <font>
      <b/>
      <u/>
      <sz val="10"/>
      <color rgb="FFC00000"/>
      <name val="Calibri Light"/>
      <family val="2"/>
    </font>
    <font>
      <sz val="12"/>
      <color rgb="FFC00000"/>
      <name val="Calibri"/>
      <family val="2"/>
      <scheme val="minor"/>
    </font>
    <font>
      <sz val="10"/>
      <color rgb="FF002060"/>
      <name val="Calibri Light"/>
      <family val="2"/>
      <scheme val="major"/>
    </font>
    <font>
      <sz val="8"/>
      <color theme="1" tint="0.499984740745262"/>
      <name val="Calibri"/>
      <family val="2"/>
      <scheme val="minor"/>
    </font>
    <font>
      <b/>
      <sz val="14"/>
      <color rgb="FF400809"/>
      <name val="Calibri"/>
      <family val="2"/>
      <scheme val="minor"/>
    </font>
    <font>
      <b/>
      <sz val="9"/>
      <color rgb="FF28334A"/>
      <name val="Calibri"/>
      <family val="2"/>
      <scheme val="minor"/>
    </font>
    <font>
      <b/>
      <sz val="10"/>
      <color rgb="FF28334A"/>
      <name val="Calibri"/>
      <family val="2"/>
      <scheme val="minor"/>
    </font>
    <font>
      <b/>
      <sz val="12"/>
      <name val="Calibri"/>
      <family val="2"/>
      <scheme val="minor"/>
    </font>
    <font>
      <sz val="9"/>
      <color rgb="FFC00000"/>
      <name val="Calibri"/>
      <family val="2"/>
      <scheme val="minor"/>
    </font>
    <font>
      <sz val="10"/>
      <name val="Calibri"/>
      <family val="2"/>
    </font>
    <font>
      <sz val="14"/>
      <color rgb="FF400809"/>
      <name val="Calibri"/>
      <family val="2"/>
      <scheme val="minor"/>
    </font>
    <font>
      <b/>
      <sz val="10"/>
      <color rgb="FFFF0000"/>
      <name val="Calibri"/>
      <family val="2"/>
      <scheme val="minor"/>
    </font>
    <font>
      <b/>
      <sz val="8"/>
      <color rgb="FF28334A"/>
      <name val="Calibri"/>
      <family val="2"/>
      <scheme val="minor"/>
    </font>
    <font>
      <b/>
      <sz val="10"/>
      <color theme="1"/>
      <name val="Calibri Light"/>
      <family val="2"/>
    </font>
    <font>
      <sz val="8"/>
      <color rgb="FFC00000"/>
      <name val="Calibri"/>
      <family val="2"/>
      <scheme val="minor"/>
    </font>
    <font>
      <b/>
      <sz val="9"/>
      <name val="Calibri"/>
      <family val="2"/>
      <scheme val="minor"/>
    </font>
    <font>
      <b/>
      <sz val="8"/>
      <name val="Calibri"/>
      <family val="2"/>
      <scheme val="minor"/>
    </font>
    <font>
      <sz val="9"/>
      <color theme="1"/>
      <name val="Calibri"/>
      <family val="2"/>
    </font>
    <font>
      <i/>
      <sz val="11"/>
      <color theme="1"/>
      <name val="Calibri"/>
      <family val="2"/>
    </font>
  </fonts>
  <fills count="2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BDDDE"/>
        <bgColor indexed="64"/>
      </patternFill>
    </fill>
    <fill>
      <patternFill patternType="solid">
        <fgColor rgb="FFEF8184"/>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rgb="FFFDE9F6"/>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rgb="FF28334A"/>
        <bgColor indexed="64"/>
      </patternFill>
    </fill>
    <fill>
      <patternFill patternType="solid">
        <fgColor rgb="FFFFFFFF"/>
        <bgColor rgb="FFFFFFFF"/>
      </patternFill>
    </fill>
    <fill>
      <patternFill patternType="solid">
        <fgColor rgb="FFFFFF00"/>
        <bgColor rgb="FFFFFFFF"/>
      </patternFill>
    </fill>
    <fill>
      <patternFill patternType="solid">
        <fgColor theme="0"/>
        <bgColor theme="4" tint="0.79998168889431442"/>
      </patternFill>
    </fill>
    <fill>
      <patternFill patternType="solid">
        <fgColor theme="7" tint="0.79998168889431442"/>
        <bgColor theme="4" tint="0.79998168889431442"/>
      </patternFill>
    </fill>
    <fill>
      <patternFill patternType="solid">
        <fgColor theme="7"/>
        <bgColor indexed="64"/>
      </patternFill>
    </fill>
    <fill>
      <patternFill patternType="solid">
        <fgColor rgb="FFFFFF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s>
  <borders count="44">
    <border>
      <left/>
      <right/>
      <top/>
      <bottom/>
      <diagonal/>
    </border>
    <border>
      <left style="medium">
        <color indexed="64"/>
      </left>
      <right style="medium">
        <color indexed="64"/>
      </right>
      <top style="dashed">
        <color indexed="64"/>
      </top>
      <bottom style="dashed">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rgb="FF000000"/>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3">
    <xf numFmtId="0" fontId="0" fillId="0" borderId="0"/>
    <xf numFmtId="0" fontId="3" fillId="0" borderId="0"/>
    <xf numFmtId="0" fontId="10" fillId="0" borderId="0"/>
    <xf numFmtId="0" fontId="2" fillId="0" borderId="0"/>
    <xf numFmtId="43" fontId="18" fillId="0" borderId="0" applyFont="0" applyFill="0" applyBorder="0" applyAlignment="0" applyProtection="0"/>
    <xf numFmtId="0" fontId="21" fillId="0" borderId="17" applyNumberFormat="0" applyFill="0" applyAlignment="0" applyProtection="0"/>
    <xf numFmtId="0" fontId="22" fillId="0" borderId="18" applyNumberFormat="0" applyFill="0" applyAlignment="0" applyProtection="0"/>
    <xf numFmtId="43" fontId="18" fillId="0" borderId="0" applyFont="0" applyFill="0" applyBorder="0" applyAlignment="0" applyProtection="0"/>
    <xf numFmtId="0" fontId="2" fillId="0" borderId="0"/>
    <xf numFmtId="0" fontId="41" fillId="0" borderId="0" applyNumberForma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cellStyleXfs>
  <cellXfs count="325">
    <xf numFmtId="0" fontId="0" fillId="0" borderId="0" xfId="0"/>
    <xf numFmtId="0" fontId="9" fillId="0" borderId="0" xfId="0" applyFont="1"/>
    <xf numFmtId="0" fontId="9" fillId="0" borderId="1" xfId="0" applyFont="1" applyBorder="1"/>
    <xf numFmtId="0" fontId="0" fillId="0" borderId="0" xfId="0" applyAlignment="1">
      <alignment horizontal="left" vertical="center"/>
    </xf>
    <xf numFmtId="0" fontId="0" fillId="3" borderId="0" xfId="0" applyFill="1" applyAlignment="1">
      <alignment horizontal="left" vertical="center"/>
    </xf>
    <xf numFmtId="0" fontId="11" fillId="3" borderId="15" xfId="0" applyFont="1"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11" fillId="3" borderId="6" xfId="0" applyFont="1" applyFill="1" applyBorder="1" applyAlignment="1">
      <alignment horizontal="center" vertical="center"/>
    </xf>
    <xf numFmtId="0" fontId="13" fillId="8" borderId="6" xfId="0" applyFont="1" applyFill="1" applyBorder="1" applyAlignment="1">
      <alignment wrapText="1"/>
    </xf>
    <xf numFmtId="0" fontId="13" fillId="0" borderId="0" xfId="0" applyFont="1" applyAlignment="1">
      <alignment wrapText="1"/>
    </xf>
    <xf numFmtId="0" fontId="15" fillId="6" borderId="0" xfId="0" applyFont="1" applyFill="1" applyAlignment="1">
      <alignment horizontal="left" vertical="center"/>
    </xf>
    <xf numFmtId="0" fontId="0" fillId="0" borderId="0" xfId="0" applyAlignment="1">
      <alignment horizontal="left" vertical="center" wrapText="1"/>
    </xf>
    <xf numFmtId="0" fontId="17" fillId="2" borderId="9" xfId="0" applyFont="1" applyFill="1" applyBorder="1" applyAlignment="1">
      <alignment wrapText="1"/>
    </xf>
    <xf numFmtId="0" fontId="13" fillId="0" borderId="0" xfId="0" applyFont="1" applyAlignment="1">
      <alignment horizontal="left" vertical="center" wrapText="1"/>
    </xf>
    <xf numFmtId="0" fontId="6" fillId="0" borderId="0" xfId="2" applyFont="1" applyAlignment="1">
      <alignment vertical="center"/>
    </xf>
    <xf numFmtId="0" fontId="7" fillId="0" borderId="0" xfId="2" applyFont="1" applyAlignment="1">
      <alignment vertical="center"/>
    </xf>
    <xf numFmtId="0" fontId="7" fillId="0" borderId="0" xfId="2" applyFont="1" applyAlignment="1">
      <alignment vertical="top" wrapText="1"/>
    </xf>
    <xf numFmtId="0" fontId="13" fillId="11" borderId="0" xfId="0" applyFont="1" applyFill="1" applyAlignment="1">
      <alignment wrapText="1"/>
    </xf>
    <xf numFmtId="0" fontId="0" fillId="11" borderId="0" xfId="0" applyFill="1" applyAlignment="1">
      <alignment horizontal="left" vertical="center"/>
    </xf>
    <xf numFmtId="0" fontId="11" fillId="11" borderId="0" xfId="0" applyFont="1" applyFill="1" applyAlignment="1">
      <alignment horizontal="left" vertical="center"/>
    </xf>
    <xf numFmtId="0" fontId="0" fillId="9" borderId="0" xfId="0" applyFill="1" applyAlignment="1">
      <alignment horizontal="left" vertical="center"/>
    </xf>
    <xf numFmtId="0" fontId="11" fillId="3" borderId="0" xfId="0" applyFont="1" applyFill="1" applyAlignment="1">
      <alignment horizontal="left" vertical="center"/>
    </xf>
    <xf numFmtId="0" fontId="0" fillId="10" borderId="0" xfId="0" applyFill="1" applyAlignment="1">
      <alignment horizontal="left" vertical="center"/>
    </xf>
    <xf numFmtId="0" fontId="0" fillId="14" borderId="0" xfId="0" applyFill="1"/>
    <xf numFmtId="0" fontId="26" fillId="14" borderId="0" xfId="0" applyFont="1" applyFill="1"/>
    <xf numFmtId="0" fontId="28" fillId="14" borderId="0" xfId="0" applyFont="1" applyFill="1" applyAlignment="1">
      <alignment horizontal="center" vertical="center"/>
    </xf>
    <xf numFmtId="0" fontId="37" fillId="0" borderId="0" xfId="0" applyFont="1"/>
    <xf numFmtId="0" fontId="0" fillId="15" borderId="19" xfId="0" applyFill="1" applyBorder="1" applyAlignment="1">
      <alignment horizontal="left" vertical="center"/>
    </xf>
    <xf numFmtId="0" fontId="0" fillId="15" borderId="20" xfId="0" applyFill="1" applyBorder="1" applyAlignment="1">
      <alignment horizontal="left" vertical="center"/>
    </xf>
    <xf numFmtId="0" fontId="0" fillId="16" borderId="19" xfId="0" applyFill="1" applyBorder="1" applyAlignment="1">
      <alignment horizontal="left" vertical="center"/>
    </xf>
    <xf numFmtId="0" fontId="0" fillId="16" borderId="20" xfId="0" applyFill="1" applyBorder="1" applyAlignment="1">
      <alignment horizontal="left" vertical="center"/>
    </xf>
    <xf numFmtId="0" fontId="27" fillId="17" borderId="21" xfId="0" applyFont="1" applyFill="1" applyBorder="1" applyAlignment="1">
      <alignment vertical="center"/>
    </xf>
    <xf numFmtId="0" fontId="27" fillId="3" borderId="22" xfId="0" applyFont="1" applyFill="1" applyBorder="1" applyAlignment="1">
      <alignment vertical="center" wrapText="1"/>
    </xf>
    <xf numFmtId="0" fontId="27" fillId="13" borderId="22" xfId="0" applyFont="1" applyFill="1" applyBorder="1" applyAlignment="1">
      <alignment vertical="center" wrapText="1"/>
    </xf>
    <xf numFmtId="0" fontId="27" fillId="0" borderId="0" xfId="0" applyFont="1" applyAlignment="1">
      <alignment vertical="center"/>
    </xf>
    <xf numFmtId="0" fontId="27" fillId="17" borderId="22" xfId="0" applyFont="1" applyFill="1" applyBorder="1" applyAlignment="1">
      <alignment vertical="center" wrapText="1"/>
    </xf>
    <xf numFmtId="0" fontId="27" fillId="18" borderId="22" xfId="0" applyFont="1" applyFill="1" applyBorder="1" applyAlignment="1">
      <alignment vertical="center" wrapText="1"/>
    </xf>
    <xf numFmtId="0" fontId="6" fillId="0" borderId="0" xfId="8" applyFont="1" applyAlignment="1">
      <alignment vertical="center"/>
    </xf>
    <xf numFmtId="0" fontId="37" fillId="3" borderId="0" xfId="0" applyFont="1" applyFill="1" applyAlignment="1">
      <alignment horizontal="center" vertical="center"/>
    </xf>
    <xf numFmtId="0" fontId="20" fillId="19" borderId="0" xfId="0" applyFont="1" applyFill="1" applyAlignment="1">
      <alignment horizontal="left" vertical="center"/>
    </xf>
    <xf numFmtId="0" fontId="40" fillId="8" borderId="6" xfId="0" applyFont="1" applyFill="1" applyBorder="1"/>
    <xf numFmtId="0" fontId="40" fillId="11" borderId="0" xfId="0" applyFont="1" applyFill="1" applyAlignment="1">
      <alignment horizontal="left" vertical="top" wrapText="1"/>
    </xf>
    <xf numFmtId="0" fontId="27" fillId="0" borderId="0" xfId="0" applyFont="1"/>
    <xf numFmtId="0" fontId="6" fillId="20" borderId="0" xfId="2" applyFont="1" applyFill="1" applyAlignment="1">
      <alignment vertical="center"/>
    </xf>
    <xf numFmtId="0" fontId="15" fillId="7" borderId="16" xfId="0" applyFont="1" applyFill="1" applyBorder="1" applyAlignment="1">
      <alignment vertical="center"/>
    </xf>
    <xf numFmtId="0" fontId="42" fillId="3" borderId="0" xfId="2" applyFont="1" applyFill="1" applyAlignment="1">
      <alignment vertical="center"/>
    </xf>
    <xf numFmtId="0" fontId="16" fillId="7" borderId="16" xfId="0" applyFont="1" applyFill="1" applyBorder="1" applyAlignment="1">
      <alignment vertical="center"/>
    </xf>
    <xf numFmtId="0" fontId="44" fillId="0" borderId="0" xfId="0" applyFont="1"/>
    <xf numFmtId="0" fontId="11" fillId="19" borderId="0" xfId="0" applyFont="1" applyFill="1" applyAlignment="1">
      <alignment horizontal="left" vertical="center"/>
    </xf>
    <xf numFmtId="0" fontId="15" fillId="6" borderId="0" xfId="0" applyFont="1" applyFill="1" applyAlignment="1">
      <alignment horizontal="left" vertical="center" wrapText="1"/>
    </xf>
    <xf numFmtId="0" fontId="0" fillId="0" borderId="0" xfId="0" applyAlignment="1">
      <alignment wrapText="1"/>
    </xf>
    <xf numFmtId="0" fontId="13" fillId="11" borderId="0" xfId="0" applyFont="1" applyFill="1" applyAlignment="1">
      <alignment vertical="center"/>
    </xf>
    <xf numFmtId="0" fontId="0" fillId="0" borderId="0" xfId="0" applyAlignment="1">
      <alignment vertical="center"/>
    </xf>
    <xf numFmtId="0" fontId="13" fillId="11" borderId="0" xfId="0" applyFont="1" applyFill="1" applyAlignment="1">
      <alignment vertical="center" wrapText="1"/>
    </xf>
    <xf numFmtId="0" fontId="45" fillId="14" borderId="0" xfId="0" applyFont="1" applyFill="1" applyAlignment="1">
      <alignment horizontal="center" vertical="center"/>
    </xf>
    <xf numFmtId="0" fontId="7" fillId="3" borderId="16" xfId="0" applyFont="1" applyFill="1" applyBorder="1" applyAlignment="1">
      <alignment vertical="center" wrapText="1"/>
    </xf>
    <xf numFmtId="0" fontId="13" fillId="8" borderId="6" xfId="0" applyFont="1" applyFill="1" applyBorder="1" applyAlignment="1">
      <alignment vertical="center" wrapText="1"/>
    </xf>
    <xf numFmtId="0" fontId="19" fillId="6" borderId="0" xfId="0" applyFont="1" applyFill="1" applyAlignment="1">
      <alignment vertical="center" wrapText="1"/>
    </xf>
    <xf numFmtId="0" fontId="14" fillId="7" borderId="6" xfId="0" applyFont="1" applyFill="1" applyBorder="1" applyAlignment="1">
      <alignment vertical="center" wrapText="1"/>
    </xf>
    <xf numFmtId="0" fontId="25" fillId="7" borderId="6" xfId="0" applyFont="1" applyFill="1" applyBorder="1" applyAlignment="1">
      <alignment vertical="center" wrapText="1"/>
    </xf>
    <xf numFmtId="0" fontId="13" fillId="0" borderId="0" xfId="0" applyFont="1" applyAlignment="1">
      <alignment vertical="center" wrapText="1"/>
    </xf>
    <xf numFmtId="0" fontId="7" fillId="3" borderId="6" xfId="0" applyFont="1" applyFill="1" applyBorder="1" applyAlignment="1">
      <alignment vertical="center" wrapText="1"/>
    </xf>
    <xf numFmtId="0" fontId="19" fillId="7" borderId="6" xfId="0" applyFont="1" applyFill="1" applyBorder="1" applyAlignment="1">
      <alignment vertical="center" wrapText="1"/>
    </xf>
    <xf numFmtId="0" fontId="47" fillId="0" borderId="16" xfId="0" applyFont="1" applyBorder="1" applyAlignment="1">
      <alignment horizontal="center" vertical="center" wrapText="1"/>
    </xf>
    <xf numFmtId="0" fontId="0" fillId="0" borderId="0" xfId="0" applyAlignment="1">
      <alignment horizontal="center" vertical="center" wrapText="1"/>
    </xf>
    <xf numFmtId="0" fontId="47" fillId="0" borderId="16" xfId="0" applyFont="1" applyBorder="1" applyAlignment="1">
      <alignment horizontal="left" vertical="center" wrapText="1"/>
    </xf>
    <xf numFmtId="0" fontId="7" fillId="13" borderId="6" xfId="0" applyFont="1" applyFill="1" applyBorder="1" applyAlignment="1">
      <alignment vertical="center" wrapText="1"/>
    </xf>
    <xf numFmtId="0" fontId="7" fillId="0" borderId="6" xfId="0" applyFont="1" applyBorder="1" applyAlignment="1">
      <alignment vertical="center" wrapText="1"/>
    </xf>
    <xf numFmtId="0" fontId="47" fillId="0" borderId="16" xfId="0" applyFont="1" applyBorder="1" applyAlignment="1">
      <alignment vertical="center" wrapText="1"/>
    </xf>
    <xf numFmtId="0" fontId="47" fillId="0" borderId="0" xfId="0" applyFont="1" applyAlignment="1">
      <alignment vertical="center" wrapText="1"/>
    </xf>
    <xf numFmtId="0" fontId="7" fillId="0" borderId="16" xfId="0" applyFont="1" applyBorder="1" applyAlignment="1">
      <alignment vertical="center" wrapText="1"/>
    </xf>
    <xf numFmtId="0" fontId="7" fillId="3" borderId="16" xfId="0" applyFont="1" applyFill="1" applyBorder="1" applyAlignment="1">
      <alignment horizontal="left" vertical="center" wrapText="1"/>
    </xf>
    <xf numFmtId="0" fontId="0" fillId="0" borderId="0" xfId="0" applyAlignment="1">
      <alignment horizontal="left" wrapText="1"/>
    </xf>
    <xf numFmtId="0" fontId="50" fillId="6" borderId="0" xfId="0" applyFont="1" applyFill="1" applyAlignment="1">
      <alignment horizontal="left" vertical="center"/>
    </xf>
    <xf numFmtId="0" fontId="24" fillId="8" borderId="6" xfId="0" applyFont="1" applyFill="1" applyBorder="1" applyAlignment="1">
      <alignment horizontal="left" vertical="center" wrapText="1"/>
    </xf>
    <xf numFmtId="0" fontId="25" fillId="7" borderId="6" xfId="0" applyFont="1" applyFill="1" applyBorder="1" applyAlignment="1">
      <alignment horizontal="left" vertical="center"/>
    </xf>
    <xf numFmtId="0" fontId="24" fillId="0" borderId="0" xfId="0" applyFont="1" applyAlignment="1">
      <alignment horizontal="left" vertical="center" wrapText="1"/>
    </xf>
    <xf numFmtId="0" fontId="13" fillId="8" borderId="6" xfId="0" applyFont="1" applyFill="1" applyBorder="1" applyAlignment="1">
      <alignment horizontal="left" vertical="center"/>
    </xf>
    <xf numFmtId="0" fontId="50" fillId="7" borderId="6" xfId="0" applyFont="1" applyFill="1" applyBorder="1" applyAlignment="1">
      <alignment horizontal="left" vertical="center"/>
    </xf>
    <xf numFmtId="0" fontId="48" fillId="0" borderId="16" xfId="0" applyFont="1" applyBorder="1" applyAlignment="1">
      <alignment horizontal="left" vertical="center" wrapText="1"/>
    </xf>
    <xf numFmtId="0" fontId="12" fillId="0" borderId="23" xfId="0" applyFont="1" applyBorder="1" applyAlignment="1">
      <alignment horizontal="left" vertical="center" wrapText="1"/>
    </xf>
    <xf numFmtId="0" fontId="48" fillId="0" borderId="6" xfId="0" applyFont="1" applyBorder="1" applyAlignment="1">
      <alignment horizontal="left" vertical="center" wrapText="1"/>
    </xf>
    <xf numFmtId="0" fontId="48" fillId="0" borderId="19" xfId="0" applyFont="1" applyBorder="1" applyAlignment="1">
      <alignment horizontal="left" vertical="center" wrapText="1"/>
    </xf>
    <xf numFmtId="0" fontId="48" fillId="0" borderId="0" xfId="0" applyFont="1" applyAlignment="1">
      <alignment horizontal="left" vertical="center"/>
    </xf>
    <xf numFmtId="0" fontId="6" fillId="20" borderId="0" xfId="2" applyFont="1" applyFill="1" applyAlignment="1" applyProtection="1">
      <alignment vertical="center"/>
      <protection locked="0"/>
    </xf>
    <xf numFmtId="0" fontId="7" fillId="20" borderId="0" xfId="2" applyFont="1" applyFill="1" applyAlignment="1" applyProtection="1">
      <alignment vertical="top" wrapText="1"/>
      <protection locked="0"/>
    </xf>
    <xf numFmtId="0" fontId="1" fillId="3" borderId="16" xfId="0" applyFont="1" applyFill="1" applyBorder="1" applyAlignment="1">
      <alignment vertical="center" wrapText="1"/>
    </xf>
    <xf numFmtId="0" fontId="7" fillId="9" borderId="6" xfId="0" applyFont="1" applyFill="1" applyBorder="1" applyAlignment="1">
      <alignment vertical="center" wrapText="1"/>
    </xf>
    <xf numFmtId="0" fontId="1" fillId="9" borderId="16" xfId="0" applyFont="1" applyFill="1" applyBorder="1" applyAlignment="1">
      <alignment vertical="center" wrapText="1"/>
    </xf>
    <xf numFmtId="0" fontId="3" fillId="0" borderId="0" xfId="1"/>
    <xf numFmtId="0" fontId="0" fillId="0" borderId="0" xfId="0" quotePrefix="1" applyAlignment="1">
      <alignment horizontal="left" vertical="center"/>
    </xf>
    <xf numFmtId="0" fontId="3" fillId="0" borderId="0" xfId="1" applyAlignment="1">
      <alignment horizontal="left" vertical="center"/>
    </xf>
    <xf numFmtId="0" fontId="3" fillId="0" borderId="0" xfId="1" applyAlignment="1">
      <alignment horizontal="left" vertical="center" wrapText="1"/>
    </xf>
    <xf numFmtId="0" fontId="3" fillId="0" borderId="0" xfId="1" applyAlignment="1">
      <alignment vertical="center"/>
    </xf>
    <xf numFmtId="0" fontId="3" fillId="0" borderId="0" xfId="1" applyAlignment="1">
      <alignment wrapText="1"/>
    </xf>
    <xf numFmtId="0" fontId="38" fillId="3" borderId="0" xfId="0" applyFont="1" applyFill="1" applyAlignment="1">
      <alignment vertical="center" wrapText="1"/>
    </xf>
    <xf numFmtId="0" fontId="48" fillId="9" borderId="16" xfId="0" applyFont="1" applyFill="1" applyBorder="1" applyAlignment="1">
      <alignment horizontal="left" vertical="center" wrapText="1"/>
    </xf>
    <xf numFmtId="0" fontId="48" fillId="0" borderId="0" xfId="0" applyFont="1" applyAlignment="1">
      <alignment horizontal="left" vertical="center" wrapText="1"/>
    </xf>
    <xf numFmtId="0" fontId="7" fillId="9" borderId="16" xfId="0" applyFont="1" applyFill="1" applyBorder="1" applyAlignment="1">
      <alignment vertical="center" wrapText="1"/>
    </xf>
    <xf numFmtId="0" fontId="60" fillId="9" borderId="16" xfId="0" applyFont="1" applyFill="1" applyBorder="1" applyAlignment="1">
      <alignment vertical="center" wrapText="1"/>
    </xf>
    <xf numFmtId="0" fontId="60" fillId="0" borderId="6" xfId="0" applyFont="1" applyBorder="1" applyAlignment="1">
      <alignment vertical="center" wrapText="1"/>
    </xf>
    <xf numFmtId="0" fontId="56" fillId="3" borderId="0" xfId="0" applyFont="1" applyFill="1"/>
    <xf numFmtId="0" fontId="61" fillId="0" borderId="6" xfId="0" applyFont="1" applyBorder="1" applyAlignment="1">
      <alignment wrapText="1"/>
    </xf>
    <xf numFmtId="0" fontId="48" fillId="0" borderId="15" xfId="0" applyFont="1" applyBorder="1" applyAlignment="1">
      <alignment horizontal="left" vertical="center" wrapText="1"/>
    </xf>
    <xf numFmtId="0" fontId="1" fillId="19" borderId="16" xfId="0" applyFont="1" applyFill="1" applyBorder="1" applyAlignment="1">
      <alignment vertical="center" wrapText="1"/>
    </xf>
    <xf numFmtId="0" fontId="30" fillId="20" borderId="9" xfId="0" applyFont="1" applyFill="1" applyBorder="1" applyAlignment="1">
      <alignment vertical="center" wrapText="1"/>
    </xf>
    <xf numFmtId="0" fontId="11" fillId="3" borderId="0" xfId="0" applyFont="1" applyFill="1" applyAlignment="1">
      <alignment horizontal="left" vertical="center" wrapText="1"/>
    </xf>
    <xf numFmtId="0" fontId="66" fillId="0" borderId="0" xfId="0" applyFont="1" applyAlignment="1">
      <alignment horizontal="left" vertical="center" wrapText="1"/>
    </xf>
    <xf numFmtId="0" fontId="67" fillId="0" borderId="0" xfId="0" applyFont="1" applyAlignment="1">
      <alignment horizontal="left" vertical="center" wrapText="1"/>
    </xf>
    <xf numFmtId="0" fontId="67" fillId="2" borderId="0" xfId="0" applyFont="1" applyFill="1" applyAlignment="1">
      <alignment horizontal="left" vertical="center" wrapText="1"/>
    </xf>
    <xf numFmtId="0" fontId="68" fillId="0" borderId="0" xfId="0" applyFont="1"/>
    <xf numFmtId="0" fontId="23" fillId="3" borderId="0" xfId="0" applyFont="1" applyFill="1" applyAlignment="1">
      <alignment vertical="top" wrapText="1"/>
    </xf>
    <xf numFmtId="0" fontId="69" fillId="14" borderId="0" xfId="0" applyFont="1" applyFill="1"/>
    <xf numFmtId="0" fontId="37" fillId="3" borderId="0" xfId="0" applyFont="1" applyFill="1"/>
    <xf numFmtId="0" fontId="69" fillId="0" borderId="0" xfId="0" applyFont="1"/>
    <xf numFmtId="0" fontId="70" fillId="14" borderId="0" xfId="0" applyFont="1" applyFill="1" applyAlignment="1">
      <alignment horizontal="center" vertical="center"/>
    </xf>
    <xf numFmtId="0" fontId="71" fillId="14" borderId="0" xfId="0" applyFont="1" applyFill="1"/>
    <xf numFmtId="0" fontId="74" fillId="0" borderId="0" xfId="0" applyFont="1" applyAlignment="1">
      <alignment horizontal="center" vertical="center"/>
    </xf>
    <xf numFmtId="0" fontId="71" fillId="14" borderId="0" xfId="0" applyFont="1" applyFill="1" applyAlignment="1">
      <alignment horizontal="left" vertical="center"/>
    </xf>
    <xf numFmtId="0" fontId="71" fillId="14" borderId="0" xfId="0" applyFont="1" applyFill="1" applyAlignment="1">
      <alignment horizontal="right" vertical="center"/>
    </xf>
    <xf numFmtId="0" fontId="75" fillId="14" borderId="0" xfId="0" applyFont="1" applyFill="1" applyAlignment="1">
      <alignment vertical="center"/>
    </xf>
    <xf numFmtId="0" fontId="71" fillId="14" borderId="0" xfId="0" applyFont="1" applyFill="1" applyAlignment="1">
      <alignment horizontal="center" vertical="center"/>
    </xf>
    <xf numFmtId="0" fontId="74" fillId="3" borderId="0" xfId="0" applyFont="1" applyFill="1" applyAlignment="1">
      <alignment horizontal="center" vertical="center"/>
    </xf>
    <xf numFmtId="0" fontId="77" fillId="3" borderId="0" xfId="8" applyFont="1" applyFill="1" applyAlignment="1">
      <alignment vertical="center"/>
    </xf>
    <xf numFmtId="0" fontId="77" fillId="0" borderId="0" xfId="8" applyFont="1" applyAlignment="1">
      <alignment vertical="center"/>
    </xf>
    <xf numFmtId="0" fontId="69" fillId="0" borderId="0" xfId="0" applyFont="1" applyAlignment="1">
      <alignment vertical="center"/>
    </xf>
    <xf numFmtId="0" fontId="79" fillId="3" borderId="0" xfId="0" applyFont="1" applyFill="1" applyAlignment="1" applyProtection="1">
      <alignment vertical="top" wrapText="1"/>
      <protection locked="0"/>
    </xf>
    <xf numFmtId="0" fontId="78" fillId="3" borderId="0" xfId="0" applyFont="1" applyFill="1" applyAlignment="1">
      <alignment vertical="center" wrapText="1"/>
    </xf>
    <xf numFmtId="0" fontId="29" fillId="3" borderId="0" xfId="6" applyNumberFormat="1" applyFont="1" applyFill="1" applyBorder="1" applyAlignment="1"/>
    <xf numFmtId="0" fontId="81" fillId="3" borderId="0" xfId="0" applyFont="1" applyFill="1" applyAlignment="1">
      <alignment vertical="center" wrapText="1"/>
    </xf>
    <xf numFmtId="0" fontId="69" fillId="3" borderId="0" xfId="0" applyFont="1" applyFill="1"/>
    <xf numFmtId="0" fontId="69" fillId="0" borderId="0" xfId="0" applyFont="1" applyAlignment="1">
      <alignment wrapText="1"/>
    </xf>
    <xf numFmtId="0" fontId="65" fillId="3" borderId="10" xfId="0" applyFont="1" applyFill="1" applyBorder="1" applyAlignment="1">
      <alignment vertical="center"/>
    </xf>
    <xf numFmtId="0" fontId="82" fillId="3" borderId="6" xfId="8" applyFont="1" applyFill="1" applyBorder="1" applyAlignment="1">
      <alignment vertical="top" wrapText="1"/>
    </xf>
    <xf numFmtId="0" fontId="68" fillId="0" borderId="10" xfId="0" applyFont="1" applyBorder="1"/>
    <xf numFmtId="0" fontId="4" fillId="0" borderId="0" xfId="0" applyFont="1" applyAlignment="1">
      <alignment vertical="top" wrapText="1"/>
    </xf>
    <xf numFmtId="0" fontId="59" fillId="0" borderId="0" xfId="0" applyFont="1" applyAlignment="1">
      <alignment vertical="top" wrapText="1"/>
    </xf>
    <xf numFmtId="0" fontId="57" fillId="8" borderId="6" xfId="0" applyFont="1" applyFill="1" applyBorder="1" applyAlignment="1">
      <alignment vertical="top" wrapText="1"/>
    </xf>
    <xf numFmtId="0" fontId="0" fillId="0" borderId="0" xfId="0" applyAlignment="1">
      <alignment vertical="top" wrapText="1"/>
    </xf>
    <xf numFmtId="0" fontId="57" fillId="0" borderId="0" xfId="0" applyFont="1" applyAlignment="1">
      <alignment vertical="top" wrapText="1"/>
    </xf>
    <xf numFmtId="0" fontId="5" fillId="0" borderId="0" xfId="0" applyFont="1" applyAlignment="1">
      <alignment vertical="top" wrapText="1"/>
    </xf>
    <xf numFmtId="0" fontId="4" fillId="2" borderId="0" xfId="0" applyFont="1" applyFill="1" applyAlignment="1">
      <alignment vertical="top" wrapText="1"/>
    </xf>
    <xf numFmtId="0" fontId="58" fillId="0" borderId="0" xfId="0" applyFont="1" applyAlignment="1">
      <alignment vertical="top" wrapText="1"/>
    </xf>
    <xf numFmtId="0" fontId="19" fillId="6" borderId="0" xfId="0" applyFont="1" applyFill="1" applyAlignment="1">
      <alignment horizontal="left" vertical="center" wrapText="1"/>
    </xf>
    <xf numFmtId="0" fontId="64" fillId="13" borderId="6" xfId="0" applyFont="1" applyFill="1" applyBorder="1" applyAlignment="1">
      <alignment vertical="center" wrapText="1"/>
    </xf>
    <xf numFmtId="0" fontId="53" fillId="0" borderId="0" xfId="8" applyFont="1" applyAlignment="1">
      <alignment vertical="center" wrapText="1"/>
    </xf>
    <xf numFmtId="0" fontId="29" fillId="3" borderId="14" xfId="6" applyNumberFormat="1" applyFont="1" applyFill="1" applyBorder="1" applyAlignment="1"/>
    <xf numFmtId="0" fontId="31" fillId="12" borderId="11" xfId="5" applyNumberFormat="1" applyFont="1" applyFill="1" applyBorder="1" applyAlignment="1" applyProtection="1">
      <alignment horizontal="center" vertical="top"/>
      <protection locked="0"/>
    </xf>
    <xf numFmtId="14" fontId="76" fillId="14" borderId="0" xfId="0" applyNumberFormat="1" applyFont="1" applyFill="1" applyAlignment="1">
      <alignment horizontal="center" vertical="center"/>
    </xf>
    <xf numFmtId="0" fontId="59" fillId="0" borderId="0" xfId="0" applyFont="1" applyAlignment="1">
      <alignment horizontal="left" vertical="center" wrapText="1"/>
    </xf>
    <xf numFmtId="0" fontId="8" fillId="2" borderId="7" xfId="0" applyFont="1" applyFill="1" applyBorder="1" applyAlignment="1">
      <alignment horizontal="left" vertical="center" wrapText="1"/>
    </xf>
    <xf numFmtId="0" fontId="4" fillId="3" borderId="6" xfId="0" applyFont="1" applyFill="1" applyBorder="1" applyAlignment="1">
      <alignment vertical="center" wrapText="1"/>
    </xf>
    <xf numFmtId="0" fontId="8" fillId="2" borderId="6" xfId="0" applyFont="1" applyFill="1" applyBorder="1" applyAlignment="1">
      <alignment vertical="center" wrapText="1"/>
    </xf>
    <xf numFmtId="0" fontId="4" fillId="0" borderId="6" xfId="0" applyFont="1" applyBorder="1" applyAlignment="1">
      <alignment vertical="center" wrapText="1"/>
    </xf>
    <xf numFmtId="0" fontId="4" fillId="13" borderId="6" xfId="0"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34" fillId="3" borderId="2" xfId="8" applyFont="1" applyFill="1" applyBorder="1" applyAlignment="1" applyProtection="1">
      <alignment horizontal="left" vertical="top" wrapText="1"/>
      <protection locked="0"/>
    </xf>
    <xf numFmtId="164" fontId="37" fillId="3" borderId="6" xfId="4" applyNumberFormat="1" applyFont="1" applyFill="1" applyBorder="1" applyAlignment="1" applyProtection="1">
      <alignment vertical="center"/>
      <protection locked="0"/>
    </xf>
    <xf numFmtId="0" fontId="34" fillId="3" borderId="3" xfId="8" applyFont="1" applyFill="1" applyBorder="1" applyAlignment="1" applyProtection="1">
      <alignment horizontal="left" vertical="top" wrapText="1"/>
      <protection locked="0"/>
    </xf>
    <xf numFmtId="0" fontId="6" fillId="21" borderId="10" xfId="8" applyFont="1" applyFill="1" applyBorder="1" applyAlignment="1">
      <alignment horizontal="centerContinuous" vertical="center"/>
    </xf>
    <xf numFmtId="0" fontId="6" fillId="21" borderId="15" xfId="8" applyFont="1" applyFill="1" applyBorder="1" applyAlignment="1">
      <alignment horizontal="centerContinuous" vertical="center"/>
    </xf>
    <xf numFmtId="0" fontId="6" fillId="21" borderId="5" xfId="8" applyFont="1" applyFill="1" applyBorder="1" applyAlignment="1">
      <alignment horizontal="centerContinuous" vertical="center"/>
    </xf>
    <xf numFmtId="0" fontId="34" fillId="3" borderId="2" xfId="8" applyFont="1" applyFill="1" applyBorder="1" applyAlignment="1" applyProtection="1">
      <alignment vertical="distributed" wrapText="1"/>
      <protection locked="0"/>
    </xf>
    <xf numFmtId="0" fontId="86" fillId="23" borderId="10" xfId="8" applyFont="1" applyFill="1" applyBorder="1" applyAlignment="1">
      <alignment horizontal="centerContinuous" vertical="center"/>
    </xf>
    <xf numFmtId="0" fontId="86" fillId="23" borderId="15" xfId="8" applyFont="1" applyFill="1" applyBorder="1" applyAlignment="1">
      <alignment horizontal="centerContinuous" vertical="center"/>
    </xf>
    <xf numFmtId="0" fontId="86" fillId="23" borderId="5" xfId="8" applyFont="1" applyFill="1" applyBorder="1" applyAlignment="1">
      <alignment horizontal="centerContinuous" vertical="center"/>
    </xf>
    <xf numFmtId="0" fontId="6" fillId="0" borderId="6" xfId="8" applyFont="1" applyBorder="1" applyAlignment="1">
      <alignment vertical="center"/>
    </xf>
    <xf numFmtId="0" fontId="85" fillId="5" borderId="10" xfId="8" applyFont="1" applyFill="1" applyBorder="1" applyAlignment="1">
      <alignment horizontal="centerContinuous" vertical="center" wrapText="1"/>
    </xf>
    <xf numFmtId="0" fontId="85" fillId="5" borderId="5" xfId="8" applyFont="1" applyFill="1" applyBorder="1" applyAlignment="1">
      <alignment horizontal="centerContinuous" vertical="center" wrapText="1"/>
    </xf>
    <xf numFmtId="0" fontId="6" fillId="26" borderId="6" xfId="8" applyFont="1" applyFill="1" applyBorder="1" applyAlignment="1">
      <alignment horizontal="centerContinuous" vertical="center"/>
    </xf>
    <xf numFmtId="0" fontId="6" fillId="26" borderId="10" xfId="8" applyFont="1" applyFill="1" applyBorder="1" applyAlignment="1">
      <alignment horizontal="centerContinuous" vertical="center"/>
    </xf>
    <xf numFmtId="0" fontId="13" fillId="8" borderId="6" xfId="0" applyFont="1" applyFill="1" applyBorder="1"/>
    <xf numFmtId="0" fontId="13" fillId="0" borderId="0" xfId="0" applyFont="1"/>
    <xf numFmtId="0" fontId="13" fillId="11" borderId="0" xfId="0" applyFont="1" applyFill="1"/>
    <xf numFmtId="0" fontId="15" fillId="3" borderId="16" xfId="0" applyFont="1" applyFill="1" applyBorder="1" applyAlignment="1">
      <alignment vertical="center"/>
    </xf>
    <xf numFmtId="0" fontId="1" fillId="3" borderId="6" xfId="0" applyFont="1" applyFill="1" applyBorder="1" applyAlignment="1">
      <alignment vertical="center"/>
    </xf>
    <xf numFmtId="0" fontId="48" fillId="0" borderId="16" xfId="0" applyFont="1" applyBorder="1" applyAlignment="1">
      <alignment horizontal="left" vertical="center"/>
    </xf>
    <xf numFmtId="0" fontId="41" fillId="3" borderId="0" xfId="9" applyFill="1" applyBorder="1" applyAlignment="1">
      <alignment horizontal="left" vertical="center"/>
    </xf>
    <xf numFmtId="0" fontId="41" fillId="0" borderId="0" xfId="9" applyAlignment="1">
      <alignment vertical="center"/>
    </xf>
    <xf numFmtId="0" fontId="46" fillId="0" borderId="0" xfId="0" applyFont="1" applyAlignment="1">
      <alignment vertical="center"/>
    </xf>
    <xf numFmtId="0" fontId="0" fillId="11" borderId="0" xfId="0" applyFill="1"/>
    <xf numFmtId="0" fontId="32" fillId="0" borderId="0" xfId="0" applyFont="1"/>
    <xf numFmtId="0" fontId="11" fillId="3" borderId="0" xfId="0" applyFont="1" applyFill="1" applyAlignment="1">
      <alignment horizontal="center" vertical="center"/>
    </xf>
    <xf numFmtId="0" fontId="15" fillId="6" borderId="14" xfId="0" applyFont="1" applyFill="1" applyBorder="1" applyAlignment="1">
      <alignment horizontal="center" vertical="center"/>
    </xf>
    <xf numFmtId="0" fontId="79" fillId="3" borderId="0" xfId="0" applyFont="1" applyFill="1" applyAlignment="1" applyProtection="1">
      <alignment wrapText="1"/>
      <protection locked="0"/>
    </xf>
    <xf numFmtId="0" fontId="52" fillId="14" borderId="0" xfId="0" applyFont="1" applyFill="1" applyAlignment="1">
      <alignment vertical="center"/>
    </xf>
    <xf numFmtId="0" fontId="45" fillId="14" borderId="0" xfId="0" applyFont="1" applyFill="1"/>
    <xf numFmtId="0" fontId="36" fillId="14" borderId="0" xfId="0" applyFont="1" applyFill="1" applyAlignment="1">
      <alignment vertical="center"/>
    </xf>
    <xf numFmtId="0" fontId="78" fillId="3" borderId="0" xfId="0" applyFont="1" applyFill="1" applyAlignment="1">
      <alignment vertical="top" wrapText="1"/>
    </xf>
    <xf numFmtId="0" fontId="89" fillId="12" borderId="11" xfId="5" applyNumberFormat="1" applyFont="1" applyFill="1" applyBorder="1" applyAlignment="1" applyProtection="1">
      <alignment horizontal="left" vertical="top"/>
      <protection locked="0"/>
    </xf>
    <xf numFmtId="0" fontId="34" fillId="3" borderId="6" xfId="8" applyFont="1" applyFill="1" applyBorder="1" applyAlignment="1" applyProtection="1">
      <alignment horizontal="left" vertical="center" wrapText="1"/>
      <protection locked="0"/>
    </xf>
    <xf numFmtId="0" fontId="85" fillId="21" borderId="7" xfId="0" applyFont="1" applyFill="1" applyBorder="1" applyAlignment="1">
      <alignment horizontal="center" vertical="center" wrapText="1"/>
    </xf>
    <xf numFmtId="0" fontId="90" fillId="21" borderId="7" xfId="0" applyFont="1" applyFill="1" applyBorder="1" applyAlignment="1">
      <alignment horizontal="center" vertical="center" wrapText="1"/>
    </xf>
    <xf numFmtId="0" fontId="86" fillId="0" borderId="0" xfId="8" applyFont="1" applyAlignment="1">
      <alignment vertical="center"/>
    </xf>
    <xf numFmtId="0" fontId="53" fillId="21" borderId="7" xfId="8" applyFont="1" applyFill="1" applyBorder="1" applyAlignment="1">
      <alignment horizontal="center" vertical="center"/>
    </xf>
    <xf numFmtId="0" fontId="85" fillId="21" borderId="7" xfId="8" applyFont="1" applyFill="1" applyBorder="1" applyAlignment="1">
      <alignment horizontal="center" vertical="center" wrapText="1"/>
    </xf>
    <xf numFmtId="0" fontId="92" fillId="13" borderId="7" xfId="0" applyFont="1" applyFill="1" applyBorder="1" applyAlignment="1">
      <alignment horizontal="center" vertical="center"/>
    </xf>
    <xf numFmtId="0" fontId="85" fillId="4" borderId="7" xfId="0" applyFont="1" applyFill="1" applyBorder="1" applyAlignment="1">
      <alignment horizontal="center" vertical="center" shrinkToFit="1"/>
    </xf>
    <xf numFmtId="0" fontId="83" fillId="19" borderId="27" xfId="5" applyNumberFormat="1" applyFont="1" applyFill="1" applyBorder="1" applyAlignment="1" applyProtection="1">
      <alignment horizontal="center" vertical="center" wrapText="1"/>
      <protection locked="0"/>
    </xf>
    <xf numFmtId="0" fontId="34" fillId="3" borderId="28" xfId="8" applyFont="1" applyFill="1" applyBorder="1" applyAlignment="1" applyProtection="1">
      <alignment horizontal="left" vertical="center" wrapText="1"/>
      <protection locked="0"/>
    </xf>
    <xf numFmtId="0" fontId="65" fillId="3" borderId="29" xfId="0" applyFont="1" applyFill="1" applyBorder="1" applyAlignment="1">
      <alignment vertical="center"/>
    </xf>
    <xf numFmtId="164" fontId="37" fillId="3" borderId="28" xfId="4" applyNumberFormat="1" applyFont="1" applyFill="1" applyBorder="1" applyAlignment="1" applyProtection="1">
      <alignment vertical="center"/>
      <protection locked="0"/>
    </xf>
    <xf numFmtId="0" fontId="43" fillId="3" borderId="30" xfId="2" applyFont="1" applyFill="1" applyBorder="1" applyAlignment="1">
      <alignment horizontal="left"/>
    </xf>
    <xf numFmtId="0" fontId="43" fillId="3" borderId="32" xfId="2" applyFont="1" applyFill="1" applyBorder="1" applyAlignment="1">
      <alignment horizontal="left"/>
    </xf>
    <xf numFmtId="0" fontId="34" fillId="3" borderId="37" xfId="8" applyFont="1" applyFill="1" applyBorder="1" applyAlignment="1" applyProtection="1">
      <alignment horizontal="left" vertical="top" wrapText="1"/>
      <protection locked="0"/>
    </xf>
    <xf numFmtId="0" fontId="34" fillId="3" borderId="37" xfId="8" applyFont="1" applyFill="1" applyBorder="1" applyAlignment="1" applyProtection="1">
      <alignment vertical="distributed" wrapText="1"/>
      <protection locked="0"/>
    </xf>
    <xf numFmtId="0" fontId="34" fillId="3" borderId="38" xfId="8" applyFont="1" applyFill="1" applyBorder="1" applyAlignment="1" applyProtection="1">
      <alignment vertical="top" wrapText="1"/>
      <protection locked="0"/>
    </xf>
    <xf numFmtId="0" fontId="34" fillId="3" borderId="38" xfId="8" applyFont="1" applyFill="1" applyBorder="1" applyAlignment="1" applyProtection="1">
      <alignment horizontal="left" vertical="top" wrapText="1"/>
      <protection locked="0"/>
    </xf>
    <xf numFmtId="0" fontId="34" fillId="3" borderId="39" xfId="8" applyFont="1" applyFill="1" applyBorder="1" applyAlignment="1" applyProtection="1">
      <alignment horizontal="left" vertical="top" wrapText="1"/>
      <protection locked="0"/>
    </xf>
    <xf numFmtId="0" fontId="65" fillId="3" borderId="40" xfId="0" applyFont="1" applyFill="1" applyBorder="1" applyAlignment="1">
      <alignment vertical="center"/>
    </xf>
    <xf numFmtId="164" fontId="37" fillId="3" borderId="41" xfId="4" applyNumberFormat="1" applyFont="1" applyFill="1" applyBorder="1" applyAlignment="1" applyProtection="1">
      <alignment vertical="center"/>
      <protection locked="0"/>
    </xf>
    <xf numFmtId="0" fontId="34" fillId="3" borderId="28" xfId="8" applyFont="1" applyFill="1" applyBorder="1" applyAlignment="1" applyProtection="1">
      <alignment horizontal="center" vertical="center" wrapText="1"/>
      <protection locked="0"/>
    </xf>
    <xf numFmtId="0" fontId="34" fillId="3" borderId="6" xfId="8" applyFont="1" applyFill="1" applyBorder="1" applyAlignment="1" applyProtection="1">
      <alignment horizontal="center" vertical="center" wrapText="1"/>
      <protection locked="0"/>
    </xf>
    <xf numFmtId="165" fontId="34" fillId="3" borderId="6" xfId="4" applyNumberFormat="1" applyFont="1" applyFill="1" applyBorder="1" applyAlignment="1" applyProtection="1">
      <alignment horizontal="center" vertical="center" wrapText="1"/>
      <protection locked="0"/>
    </xf>
    <xf numFmtId="0" fontId="34" fillId="3" borderId="24" xfId="8" applyFont="1" applyFill="1" applyBorder="1" applyAlignment="1" applyProtection="1">
      <alignment horizontal="left" vertical="center" wrapText="1"/>
      <protection locked="0"/>
    </xf>
    <xf numFmtId="0" fontId="34" fillId="3" borderId="7" xfId="8" applyFont="1" applyFill="1" applyBorder="1" applyAlignment="1" applyProtection="1">
      <alignment horizontal="left" vertical="center" wrapText="1"/>
      <protection locked="0"/>
    </xf>
    <xf numFmtId="0" fontId="34" fillId="3" borderId="0" xfId="8" applyFont="1" applyFill="1" applyAlignment="1" applyProtection="1">
      <alignment horizontal="left" vertical="top" wrapText="1"/>
      <protection locked="0"/>
    </xf>
    <xf numFmtId="0" fontId="87" fillId="3" borderId="2" xfId="8" applyFont="1" applyFill="1" applyBorder="1" applyAlignment="1">
      <alignment vertical="top" wrapText="1"/>
    </xf>
    <xf numFmtId="0" fontId="87" fillId="3" borderId="3" xfId="8" applyFont="1" applyFill="1" applyBorder="1" applyAlignment="1">
      <alignment vertical="top" wrapText="1"/>
    </xf>
    <xf numFmtId="0" fontId="87" fillId="3" borderId="37" xfId="8" applyFont="1" applyFill="1" applyBorder="1" applyAlignment="1">
      <alignment vertical="top" wrapText="1"/>
    </xf>
    <xf numFmtId="0" fontId="87" fillId="3" borderId="38" xfId="8" applyFont="1" applyFill="1" applyBorder="1" applyAlignment="1">
      <alignment vertical="top" wrapText="1"/>
    </xf>
    <xf numFmtId="0" fontId="87" fillId="3" borderId="39" xfId="8" applyFont="1" applyFill="1" applyBorder="1" applyAlignment="1">
      <alignment vertical="top" wrapText="1"/>
    </xf>
    <xf numFmtId="0" fontId="64" fillId="3" borderId="3" xfId="8" applyFont="1" applyFill="1" applyBorder="1" applyAlignment="1">
      <alignment vertical="top" wrapText="1"/>
    </xf>
    <xf numFmtId="0" fontId="93" fillId="3" borderId="37" xfId="2" applyFont="1" applyFill="1" applyBorder="1" applyAlignment="1">
      <alignment vertical="center" wrapText="1"/>
    </xf>
    <xf numFmtId="0" fontId="93" fillId="3" borderId="42" xfId="2" applyFont="1" applyFill="1" applyBorder="1" applyAlignment="1">
      <alignment vertical="center" wrapText="1"/>
    </xf>
    <xf numFmtId="0" fontId="94" fillId="3" borderId="2" xfId="8" applyFont="1" applyFill="1" applyBorder="1" applyAlignment="1">
      <alignment vertical="top" wrapText="1"/>
    </xf>
    <xf numFmtId="0" fontId="16" fillId="7" borderId="16" xfId="0" applyFont="1" applyFill="1" applyBorder="1" applyAlignment="1">
      <alignment vertical="center" wrapText="1"/>
    </xf>
    <xf numFmtId="0" fontId="35" fillId="0" borderId="0" xfId="8" applyFont="1" applyAlignment="1">
      <alignment vertical="center"/>
    </xf>
    <xf numFmtId="0" fontId="96" fillId="3" borderId="7" xfId="0" applyFont="1" applyFill="1" applyBorder="1" applyAlignment="1" applyProtection="1">
      <alignment vertical="center" wrapText="1"/>
      <protection locked="0"/>
    </xf>
    <xf numFmtId="0" fontId="96" fillId="3" borderId="7" xfId="0" applyFont="1" applyFill="1" applyBorder="1" applyAlignment="1" applyProtection="1">
      <alignment vertical="center"/>
      <protection locked="0"/>
    </xf>
    <xf numFmtId="0" fontId="96" fillId="3" borderId="6" xfId="0" applyFont="1" applyFill="1" applyBorder="1" applyAlignment="1" applyProtection="1">
      <alignment vertical="center"/>
      <protection locked="0"/>
    </xf>
    <xf numFmtId="0" fontId="34" fillId="3" borderId="0" xfId="8" applyFont="1" applyFill="1" applyAlignment="1" applyProtection="1">
      <alignment vertical="top" wrapText="1"/>
      <protection locked="0"/>
    </xf>
    <xf numFmtId="0" fontId="64" fillId="3" borderId="0" xfId="8" applyFont="1" applyFill="1" applyAlignment="1">
      <alignment vertical="top" wrapText="1"/>
    </xf>
    <xf numFmtId="0" fontId="87" fillId="3" borderId="0" xfId="8" applyFont="1" applyFill="1" applyAlignment="1">
      <alignment vertical="top" wrapText="1"/>
    </xf>
    <xf numFmtId="0" fontId="85" fillId="24" borderId="7" xfId="8" applyFont="1" applyFill="1" applyBorder="1" applyAlignment="1">
      <alignment horizontal="center" vertical="center" wrapText="1"/>
    </xf>
    <xf numFmtId="0" fontId="85" fillId="25" borderId="7" xfId="8" applyFont="1" applyFill="1" applyBorder="1" applyAlignment="1">
      <alignment horizontal="center" vertical="center" wrapText="1"/>
    </xf>
    <xf numFmtId="0" fontId="91" fillId="25" borderId="7" xfId="8" applyFont="1" applyFill="1" applyBorder="1" applyAlignment="1">
      <alignment horizontal="center" vertical="center" wrapText="1"/>
    </xf>
    <xf numFmtId="0" fontId="85" fillId="4" borderId="7" xfId="0" applyFont="1" applyFill="1" applyBorder="1" applyAlignment="1">
      <alignment horizontal="center" vertical="center" wrapText="1" shrinkToFit="1"/>
    </xf>
    <xf numFmtId="0" fontId="96" fillId="3" borderId="28" xfId="0" applyFont="1" applyFill="1" applyBorder="1" applyAlignment="1" applyProtection="1">
      <alignment vertical="center"/>
      <protection locked="0"/>
    </xf>
    <xf numFmtId="0" fontId="96" fillId="3" borderId="26" xfId="0" applyFont="1" applyFill="1" applyBorder="1" applyAlignment="1" applyProtection="1">
      <alignment vertical="center"/>
      <protection locked="0"/>
    </xf>
    <xf numFmtId="0" fontId="96" fillId="3" borderId="26" xfId="0" applyFont="1" applyFill="1" applyBorder="1" applyAlignment="1" applyProtection="1">
      <alignment vertical="center" wrapText="1"/>
      <protection locked="0"/>
    </xf>
    <xf numFmtId="165" fontId="34" fillId="3" borderId="28" xfId="4" applyNumberFormat="1" applyFont="1" applyFill="1" applyBorder="1" applyAlignment="1" applyProtection="1">
      <alignment horizontal="center" vertical="center" wrapText="1"/>
      <protection locked="0"/>
    </xf>
    <xf numFmtId="0" fontId="30" fillId="0" borderId="43" xfId="0" applyFont="1" applyBorder="1" applyAlignment="1">
      <alignment vertical="center" wrapText="1"/>
    </xf>
    <xf numFmtId="0" fontId="30" fillId="0" borderId="42" xfId="0" applyFont="1" applyBorder="1" applyAlignment="1">
      <alignment vertical="center" wrapText="1"/>
    </xf>
    <xf numFmtId="0" fontId="41" fillId="3" borderId="0" xfId="9" applyFill="1" applyBorder="1" applyAlignment="1">
      <alignment horizontal="left" vertical="center" wrapText="1"/>
    </xf>
    <xf numFmtId="0" fontId="41" fillId="0" borderId="16" xfId="9" applyBorder="1" applyAlignment="1">
      <alignment horizontal="left" vertical="center" wrapText="1"/>
    </xf>
    <xf numFmtId="0" fontId="16" fillId="3" borderId="16" xfId="0" applyFont="1" applyFill="1" applyBorder="1" applyAlignment="1">
      <alignment vertical="center" wrapText="1"/>
    </xf>
    <xf numFmtId="0" fontId="80" fillId="3" borderId="0" xfId="0" applyFont="1" applyFill="1" applyAlignment="1">
      <alignment horizontal="left" vertical="top" wrapText="1"/>
    </xf>
    <xf numFmtId="0" fontId="78" fillId="3" borderId="0" xfId="0" applyFont="1" applyFill="1" applyAlignment="1">
      <alignment horizontal="left" vertical="top" wrapText="1"/>
    </xf>
    <xf numFmtId="0" fontId="72" fillId="14" borderId="0" xfId="0" applyFont="1" applyFill="1" applyAlignment="1">
      <alignment horizontal="center" vertical="center"/>
    </xf>
    <xf numFmtId="0" fontId="95" fillId="3" borderId="2" xfId="2" applyFont="1" applyFill="1" applyBorder="1" applyAlignment="1">
      <alignment horizontal="left" vertical="center" wrapText="1"/>
    </xf>
    <xf numFmtId="0" fontId="95" fillId="3" borderId="34" xfId="2" applyFont="1" applyFill="1" applyBorder="1" applyAlignment="1">
      <alignment horizontal="left" vertical="center" wrapText="1"/>
    </xf>
    <xf numFmtId="0" fontId="34" fillId="3" borderId="7" xfId="8" applyFont="1" applyFill="1" applyBorder="1" applyAlignment="1" applyProtection="1">
      <alignment horizontal="left" vertical="top" wrapText="1"/>
      <protection locked="0"/>
    </xf>
    <xf numFmtId="0" fontId="34" fillId="3" borderId="24" xfId="8" applyFont="1" applyFill="1" applyBorder="1" applyAlignment="1" applyProtection="1">
      <alignment horizontal="left" vertical="top" wrapText="1"/>
      <protection locked="0"/>
    </xf>
    <xf numFmtId="0" fontId="34" fillId="3" borderId="36" xfId="8" applyFont="1" applyFill="1" applyBorder="1" applyAlignment="1" applyProtection="1">
      <alignment horizontal="left" vertical="top" wrapText="1"/>
      <protection locked="0"/>
    </xf>
    <xf numFmtId="0" fontId="96" fillId="3" borderId="26" xfId="0" applyFont="1" applyFill="1" applyBorder="1" applyAlignment="1" applyProtection="1">
      <alignment horizontal="center" vertical="center" wrapText="1"/>
      <protection locked="0"/>
    </xf>
    <xf numFmtId="0" fontId="96" fillId="3" borderId="24" xfId="0" applyFont="1" applyFill="1" applyBorder="1" applyAlignment="1" applyProtection="1">
      <alignment horizontal="center" vertical="center" wrapText="1"/>
      <protection locked="0"/>
    </xf>
    <xf numFmtId="0" fontId="96" fillId="3" borderId="16" xfId="0" applyFont="1" applyFill="1" applyBorder="1" applyAlignment="1" applyProtection="1">
      <alignment horizontal="center" vertical="center" wrapText="1"/>
      <protection locked="0"/>
    </xf>
    <xf numFmtId="0" fontId="34" fillId="3" borderId="26" xfId="8" applyFont="1" applyFill="1" applyBorder="1" applyAlignment="1" applyProtection="1">
      <alignment horizontal="center" vertical="center" wrapText="1"/>
      <protection locked="0"/>
    </xf>
    <xf numFmtId="0" fontId="34" fillId="3" borderId="24" xfId="8" applyFont="1" applyFill="1" applyBorder="1" applyAlignment="1" applyProtection="1">
      <alignment horizontal="center" vertical="center" wrapText="1"/>
      <protection locked="0"/>
    </xf>
    <xf numFmtId="0" fontId="34" fillId="3" borderId="16" xfId="8" applyFont="1" applyFill="1" applyBorder="1" applyAlignment="1" applyProtection="1">
      <alignment horizontal="center" vertical="center" wrapText="1"/>
      <protection locked="0"/>
    </xf>
    <xf numFmtId="0" fontId="87" fillId="3" borderId="8" xfId="8" applyFont="1" applyFill="1" applyBorder="1" applyAlignment="1" applyProtection="1">
      <alignment horizontal="left" vertical="top" wrapText="1"/>
      <protection locked="0"/>
    </xf>
    <xf numFmtId="0" fontId="87" fillId="3" borderId="11" xfId="8" applyFont="1" applyFill="1" applyBorder="1" applyAlignment="1" applyProtection="1">
      <alignment horizontal="left" vertical="top" wrapText="1"/>
      <protection locked="0"/>
    </xf>
    <xf numFmtId="0" fontId="87" fillId="3" borderId="12" xfId="8" applyFont="1" applyFill="1" applyBorder="1" applyAlignment="1" applyProtection="1">
      <alignment horizontal="left" vertical="top" wrapText="1"/>
      <protection locked="0"/>
    </xf>
    <xf numFmtId="0" fontId="87" fillId="3" borderId="2" xfId="8" applyFont="1" applyFill="1" applyBorder="1" applyAlignment="1" applyProtection="1">
      <alignment horizontal="left" vertical="top" wrapText="1"/>
      <protection locked="0"/>
    </xf>
    <xf numFmtId="0" fontId="87" fillId="3" borderId="0" xfId="8" applyFont="1" applyFill="1" applyAlignment="1" applyProtection="1">
      <alignment horizontal="left" vertical="top" wrapText="1"/>
      <protection locked="0"/>
    </xf>
    <xf numFmtId="0" fontId="87" fillId="3" borderId="3" xfId="8" applyFont="1" applyFill="1" applyBorder="1" applyAlignment="1" applyProtection="1">
      <alignment horizontal="left" vertical="top" wrapText="1"/>
      <protection locked="0"/>
    </xf>
    <xf numFmtId="0" fontId="87" fillId="3" borderId="37" xfId="8" applyFont="1" applyFill="1" applyBorder="1" applyAlignment="1" applyProtection="1">
      <alignment horizontal="left" vertical="top" wrapText="1"/>
      <protection locked="0"/>
    </xf>
    <xf numFmtId="0" fontId="87" fillId="3" borderId="38" xfId="8" applyFont="1" applyFill="1" applyBorder="1" applyAlignment="1" applyProtection="1">
      <alignment horizontal="left" vertical="top" wrapText="1"/>
      <protection locked="0"/>
    </xf>
    <xf numFmtId="0" fontId="87" fillId="3" borderId="39" xfId="8" applyFont="1" applyFill="1" applyBorder="1" applyAlignment="1" applyProtection="1">
      <alignment horizontal="left" vertical="top" wrapText="1"/>
      <protection locked="0"/>
    </xf>
    <xf numFmtId="0" fontId="34" fillId="3" borderId="26" xfId="8" applyFont="1" applyFill="1" applyBorder="1" applyAlignment="1" applyProtection="1">
      <alignment horizontal="left" vertical="top" wrapText="1"/>
      <protection locked="0"/>
    </xf>
    <xf numFmtId="0" fontId="34" fillId="3" borderId="2" xfId="8" applyFont="1" applyFill="1" applyBorder="1" applyAlignment="1" applyProtection="1">
      <alignment horizontal="left" vertical="top" wrapText="1"/>
      <protection locked="0"/>
    </xf>
    <xf numFmtId="0" fontId="34" fillId="3" borderId="37" xfId="8" applyFont="1" applyFill="1" applyBorder="1" applyAlignment="1" applyProtection="1">
      <alignment horizontal="left" vertical="top" wrapText="1"/>
      <protection locked="0"/>
    </xf>
    <xf numFmtId="0" fontId="34" fillId="3" borderId="0" xfId="8" applyFont="1" applyFill="1" applyAlignment="1" applyProtection="1">
      <alignment horizontal="left" vertical="top" wrapText="1"/>
      <protection locked="0"/>
    </xf>
    <xf numFmtId="0" fontId="34" fillId="3" borderId="3" xfId="8" applyFont="1" applyFill="1" applyBorder="1" applyAlignment="1" applyProtection="1">
      <alignment horizontal="left" vertical="top" wrapText="1"/>
      <protection locked="0"/>
    </xf>
    <xf numFmtId="0" fontId="87" fillId="3" borderId="8" xfId="8" applyFont="1" applyFill="1" applyBorder="1" applyAlignment="1">
      <alignment horizontal="left" vertical="top" wrapText="1"/>
    </xf>
    <xf numFmtId="0" fontId="87" fillId="3" borderId="11" xfId="8" applyFont="1" applyFill="1" applyBorder="1" applyAlignment="1">
      <alignment horizontal="left" vertical="top" wrapText="1"/>
    </xf>
    <xf numFmtId="0" fontId="87" fillId="3" borderId="12" xfId="8" applyFont="1" applyFill="1" applyBorder="1" applyAlignment="1">
      <alignment horizontal="left" vertical="top" wrapText="1"/>
    </xf>
    <xf numFmtId="0" fontId="87" fillId="3" borderId="2" xfId="8" applyFont="1" applyFill="1" applyBorder="1" applyAlignment="1">
      <alignment horizontal="left" vertical="top" wrapText="1"/>
    </xf>
    <xf numFmtId="0" fontId="87" fillId="3" borderId="0" xfId="8" applyFont="1" applyFill="1" applyAlignment="1">
      <alignment horizontal="left" vertical="top" wrapText="1"/>
    </xf>
    <xf numFmtId="0" fontId="87" fillId="3" borderId="3" xfId="8" applyFont="1" applyFill="1" applyBorder="1" applyAlignment="1">
      <alignment horizontal="left" vertical="top" wrapText="1"/>
    </xf>
    <xf numFmtId="0" fontId="64" fillId="3" borderId="2" xfId="8" applyFont="1" applyFill="1" applyBorder="1" applyAlignment="1">
      <alignment horizontal="left" wrapText="1"/>
    </xf>
    <xf numFmtId="0" fontId="64" fillId="3" borderId="0" xfId="8" applyFont="1" applyFill="1" applyAlignment="1">
      <alignment horizontal="left" wrapText="1"/>
    </xf>
    <xf numFmtId="0" fontId="64" fillId="3" borderId="3" xfId="8" applyFont="1" applyFill="1" applyBorder="1" applyAlignment="1">
      <alignment horizontal="left" wrapText="1"/>
    </xf>
    <xf numFmtId="0" fontId="93" fillId="3" borderId="8" xfId="2" applyFont="1" applyFill="1" applyBorder="1" applyAlignment="1">
      <alignment horizontal="left" vertical="center" wrapText="1"/>
    </xf>
    <xf numFmtId="0" fontId="93" fillId="3" borderId="33" xfId="2" applyFont="1" applyFill="1" applyBorder="1" applyAlignment="1">
      <alignment horizontal="left" vertical="center" wrapText="1"/>
    </xf>
    <xf numFmtId="0" fontId="93" fillId="3" borderId="2" xfId="2" applyFont="1" applyFill="1" applyBorder="1" applyAlignment="1">
      <alignment horizontal="left" vertical="center" wrapText="1"/>
    </xf>
    <xf numFmtId="0" fontId="93" fillId="3" borderId="34" xfId="2" applyFont="1" applyFill="1" applyBorder="1" applyAlignment="1">
      <alignment horizontal="left" vertical="center" wrapText="1"/>
    </xf>
    <xf numFmtId="0" fontId="84" fillId="22" borderId="7" xfId="0" applyFont="1" applyFill="1" applyBorder="1" applyAlignment="1">
      <alignment horizontal="left" vertical="top" wrapText="1"/>
    </xf>
    <xf numFmtId="0" fontId="84" fillId="22" borderId="24" xfId="0" applyFont="1" applyFill="1" applyBorder="1" applyAlignment="1">
      <alignment horizontal="left" vertical="top" wrapText="1"/>
    </xf>
    <xf numFmtId="0" fontId="84" fillId="22" borderId="36" xfId="0" applyFont="1" applyFill="1" applyBorder="1" applyAlignment="1">
      <alignment horizontal="left" vertical="top" wrapText="1"/>
    </xf>
    <xf numFmtId="0" fontId="33" fillId="3" borderId="26" xfId="8" applyFont="1" applyFill="1" applyBorder="1" applyAlignment="1" applyProtection="1">
      <alignment horizontal="center" vertical="center"/>
      <protection locked="0"/>
    </xf>
    <xf numFmtId="0" fontId="33" fillId="3" borderId="24" xfId="8" applyFont="1" applyFill="1" applyBorder="1" applyAlignment="1" applyProtection="1">
      <alignment horizontal="center" vertical="center"/>
      <protection locked="0"/>
    </xf>
    <xf numFmtId="0" fontId="33" fillId="3" borderId="36" xfId="8" applyFont="1" applyFill="1" applyBorder="1" applyAlignment="1" applyProtection="1">
      <alignment horizontal="center" vertical="center"/>
      <protection locked="0"/>
    </xf>
    <xf numFmtId="0" fontId="33" fillId="3" borderId="25" xfId="8" applyFont="1" applyFill="1" applyBorder="1" applyAlignment="1" applyProtection="1">
      <alignment horizontal="center" vertical="center" wrapText="1"/>
      <protection locked="0"/>
    </xf>
    <xf numFmtId="0" fontId="33" fillId="3" borderId="31" xfId="8" applyFont="1" applyFill="1" applyBorder="1" applyAlignment="1" applyProtection="1">
      <alignment horizontal="center" vertical="center" wrapText="1"/>
      <protection locked="0"/>
    </xf>
    <xf numFmtId="0" fontId="33" fillId="3" borderId="35" xfId="8" applyFont="1" applyFill="1" applyBorder="1" applyAlignment="1" applyProtection="1">
      <alignment horizontal="center" vertical="center" wrapText="1"/>
      <protection locked="0"/>
    </xf>
    <xf numFmtId="0" fontId="33" fillId="3" borderId="26" xfId="8" applyFont="1" applyFill="1" applyBorder="1" applyAlignment="1" applyProtection="1">
      <alignment horizontal="center" vertical="center" wrapText="1"/>
      <protection locked="0"/>
    </xf>
    <xf numFmtId="0" fontId="33" fillId="3" borderId="24" xfId="8" applyFont="1" applyFill="1" applyBorder="1" applyAlignment="1" applyProtection="1">
      <alignment horizontal="center" vertical="center" wrapText="1"/>
      <protection locked="0"/>
    </xf>
    <xf numFmtId="0" fontId="33" fillId="3" borderId="36" xfId="8" applyFont="1" applyFill="1" applyBorder="1" applyAlignment="1" applyProtection="1">
      <alignment horizontal="center" vertical="center" wrapText="1"/>
      <protection locked="0"/>
    </xf>
    <xf numFmtId="0" fontId="33" fillId="4" borderId="10" xfId="2" applyFont="1" applyFill="1" applyBorder="1" applyAlignment="1" applyProtection="1">
      <alignment horizontal="center" vertical="center"/>
      <protection locked="0"/>
    </xf>
    <xf numFmtId="0" fontId="33" fillId="4" borderId="15" xfId="2" applyFont="1" applyFill="1" applyBorder="1" applyAlignment="1" applyProtection="1">
      <alignment horizontal="center" vertical="center"/>
      <protection locked="0"/>
    </xf>
    <xf numFmtId="0" fontId="33" fillId="4" borderId="5" xfId="2" applyFont="1" applyFill="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11" xfId="2" applyFont="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14"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38" fillId="3" borderId="0" xfId="0" applyFont="1" applyFill="1" applyAlignment="1">
      <alignment horizontal="left" vertical="center" wrapText="1"/>
    </xf>
    <xf numFmtId="0" fontId="73" fillId="14" borderId="0" xfId="0" applyFont="1" applyFill="1" applyAlignment="1">
      <alignment horizontal="center" vertical="center"/>
    </xf>
    <xf numFmtId="0" fontId="75" fillId="14" borderId="0" xfId="0" applyFont="1" applyFill="1" applyAlignment="1">
      <alignment horizontal="center" vertical="center"/>
    </xf>
    <xf numFmtId="14" fontId="76" fillId="14" borderId="0" xfId="0" applyNumberFormat="1" applyFont="1" applyFill="1" applyAlignment="1">
      <alignment horizontal="center" vertical="center"/>
    </xf>
    <xf numFmtId="0" fontId="81" fillId="3" borderId="0" xfId="0" applyFont="1" applyFill="1" applyAlignment="1">
      <alignment vertical="top" wrapText="1"/>
    </xf>
    <xf numFmtId="0" fontId="29" fillId="3" borderId="14" xfId="6" applyNumberFormat="1" applyFont="1" applyFill="1" applyBorder="1" applyAlignment="1">
      <alignment horizontal="left"/>
    </xf>
    <xf numFmtId="0" fontId="78" fillId="3" borderId="0" xfId="0" applyFont="1" applyFill="1" applyAlignment="1">
      <alignment vertical="center" wrapText="1"/>
    </xf>
    <xf numFmtId="0" fontId="81" fillId="3" borderId="0" xfId="0" applyFont="1" applyFill="1" applyAlignment="1">
      <alignment vertical="center" wrapText="1"/>
    </xf>
    <xf numFmtId="0" fontId="68" fillId="0" borderId="0" xfId="0" applyFont="1" applyAlignment="1">
      <alignment horizontal="center" vertical="top" wrapText="1"/>
    </xf>
    <xf numFmtId="0" fontId="0" fillId="0" borderId="0" xfId="0" applyFill="1" applyAlignment="1">
      <alignment horizontal="left" vertical="center"/>
    </xf>
  </cellXfs>
  <cellStyles count="13">
    <cellStyle name="Collegamento ipertestuale" xfId="9" builtinId="8"/>
    <cellStyle name="Comma 2" xfId="7" xr:uid="{4F8F5EB4-B57F-44E8-B366-12798C1DAC09}"/>
    <cellStyle name="Comma 2 2" xfId="11" xr:uid="{61CB9799-76BA-4AAB-A4AE-B8D8ACDFDA6C}"/>
    <cellStyle name="Comma 3" xfId="10" xr:uid="{580BBDF5-7805-4A5B-8864-33480C9230FB}"/>
    <cellStyle name="Currency 2" xfId="12" xr:uid="{D590193A-CD48-44DD-A683-34D53B72821F}"/>
    <cellStyle name="Migliaia" xfId="4" builtinId="3"/>
    <cellStyle name="Normal 2" xfId="2" xr:uid="{00000000-0005-0000-0000-000006000000}"/>
    <cellStyle name="Normal 2 2" xfId="8" xr:uid="{445CBFF1-8F5F-440F-84C3-E80067EEAFD0}"/>
    <cellStyle name="Normal 3" xfId="3" xr:uid="{00000000-0005-0000-0000-000007000000}"/>
    <cellStyle name="Normale" xfId="0" builtinId="0"/>
    <cellStyle name="Standard 2" xfId="1" xr:uid="{00000000-0005-0000-0000-000008000000}"/>
    <cellStyle name="Titolo 1" xfId="5" builtinId="16"/>
    <cellStyle name="Titolo 3" xfId="6" builtinId="18"/>
  </cellStyles>
  <dxfs count="167">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fgColor rgb="FF808080"/>
          <bgColor rgb="FF80808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color theme="1" tint="0.499984740745262"/>
      </font>
    </dxf>
    <dxf>
      <font>
        <b val="0"/>
        <i/>
        <color theme="1" tint="0.499984740745262"/>
      </font>
    </dxf>
    <dxf>
      <font>
        <b val="0"/>
        <i/>
        <color theme="1"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b val="0"/>
        <i/>
        <color theme="2" tint="-0.499984740745262"/>
      </font>
    </dxf>
    <dxf>
      <font>
        <color rgb="FFFBDDDE"/>
      </font>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color theme="1" tint="0.499984740745262"/>
      </font>
    </dxf>
    <dxf>
      <font>
        <color rgb="FF9C0006"/>
      </font>
      <fill>
        <patternFill>
          <bgColor rgb="FFFFC7CE"/>
        </patternFill>
      </fill>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color theme="1" tint="0.499984740745262"/>
      </font>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b val="0"/>
        <i/>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b val="0"/>
        <i/>
        <color theme="1" tint="0.499984740745262"/>
      </font>
    </dxf>
  </dxfs>
  <tableStyles count="0" defaultTableStyle="TableStyleMedium2" defaultPivotStyle="PivotStyleLight16"/>
  <colors>
    <mruColors>
      <color rgb="FFFBDDDE"/>
      <color rgb="FFEF8184"/>
      <color rgb="FFF9D1B5"/>
      <color rgb="FF20293C"/>
      <color rgb="FFEA5C5E"/>
      <color rgb="FF7E1013"/>
      <color rgb="FFFFFFFF"/>
      <color rgb="FFFE5C5E"/>
      <color rgb="FFFFF3E5"/>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 Id="rId5" Type="http://schemas.openxmlformats.org/officeDocument/2006/relationships/image" Target="../media/image14.png"/><Relationship Id="rId4"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5.jpeg"/><Relationship Id="rId4" Type="http://schemas.openxmlformats.org/officeDocument/2006/relationships/image" Target="../media/image18.png"/></Relationships>
</file>

<file path=xl/drawings/_rels/drawing8.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1.png"/><Relationship Id="rId3" Type="http://schemas.openxmlformats.org/officeDocument/2006/relationships/image" Target="../media/image21.png"/><Relationship Id="rId7" Type="http://schemas.openxmlformats.org/officeDocument/2006/relationships/image" Target="../media/image25.png"/><Relationship Id="rId12" Type="http://schemas.openxmlformats.org/officeDocument/2006/relationships/image" Target="../media/image30.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11" Type="http://schemas.openxmlformats.org/officeDocument/2006/relationships/image" Target="../media/image29.png"/><Relationship Id="rId5" Type="http://schemas.openxmlformats.org/officeDocument/2006/relationships/image" Target="../media/image23.png"/><Relationship Id="rId10" Type="http://schemas.openxmlformats.org/officeDocument/2006/relationships/image" Target="../media/image28.png"/><Relationship Id="rId4" Type="http://schemas.openxmlformats.org/officeDocument/2006/relationships/image" Target="../media/image22.png"/><Relationship Id="rId9"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132521</xdr:colOff>
      <xdr:row>0</xdr:row>
      <xdr:rowOff>43069</xdr:rowOff>
    </xdr:from>
    <xdr:to>
      <xdr:col>1</xdr:col>
      <xdr:colOff>810174</xdr:colOff>
      <xdr:row>4</xdr:row>
      <xdr:rowOff>102326</xdr:rowOff>
    </xdr:to>
    <xdr:pic>
      <xdr:nvPicPr>
        <xdr:cNvPr id="2" name="Picture 1">
          <a:extLst>
            <a:ext uri="{FF2B5EF4-FFF2-40B4-BE49-F238E27FC236}">
              <a16:creationId xmlns:a16="http://schemas.microsoft.com/office/drawing/2014/main" id="{EDFC01A0-4C43-4EFA-9D67-3DE5B3A4E3A9}"/>
            </a:ext>
          </a:extLst>
        </xdr:cNvPr>
        <xdr:cNvPicPr>
          <a:picLocks noChangeAspect="1"/>
        </xdr:cNvPicPr>
      </xdr:nvPicPr>
      <xdr:blipFill>
        <a:blip xmlns:r="http://schemas.openxmlformats.org/officeDocument/2006/relationships" r:embed="rId1"/>
        <a:stretch>
          <a:fillRect/>
        </a:stretch>
      </xdr:blipFill>
      <xdr:spPr>
        <a:xfrm>
          <a:off x="284921" y="43069"/>
          <a:ext cx="677653" cy="6307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91773</xdr:colOff>
      <xdr:row>1</xdr:row>
      <xdr:rowOff>57151</xdr:rowOff>
    </xdr:from>
    <xdr:to>
      <xdr:col>3</xdr:col>
      <xdr:colOff>3618</xdr:colOff>
      <xdr:row>4</xdr:row>
      <xdr:rowOff>47626</xdr:rowOff>
    </xdr:to>
    <xdr:pic>
      <xdr:nvPicPr>
        <xdr:cNvPr id="3" name="Picture 2">
          <a:extLst>
            <a:ext uri="{FF2B5EF4-FFF2-40B4-BE49-F238E27FC236}">
              <a16:creationId xmlns:a16="http://schemas.microsoft.com/office/drawing/2014/main" id="{3E1C5B1A-FDA2-4045-BD42-81C5C565302A}"/>
            </a:ext>
          </a:extLst>
        </xdr:cNvPr>
        <xdr:cNvPicPr>
          <a:picLocks noChangeAspect="1"/>
        </xdr:cNvPicPr>
      </xdr:nvPicPr>
      <xdr:blipFill>
        <a:blip xmlns:r="http://schemas.openxmlformats.org/officeDocument/2006/relationships" r:embed="rId1"/>
        <a:stretch>
          <a:fillRect/>
        </a:stretch>
      </xdr:blipFill>
      <xdr:spPr>
        <a:xfrm>
          <a:off x="234648" y="57151"/>
          <a:ext cx="780525"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132521</xdr:colOff>
      <xdr:row>0</xdr:row>
      <xdr:rowOff>43069</xdr:rowOff>
    </xdr:from>
    <xdr:to>
      <xdr:col>2</xdr:col>
      <xdr:colOff>276774</xdr:colOff>
      <xdr:row>4</xdr:row>
      <xdr:rowOff>102326</xdr:rowOff>
    </xdr:to>
    <xdr:pic>
      <xdr:nvPicPr>
        <xdr:cNvPr id="2" name="Picture 1">
          <a:extLst>
            <a:ext uri="{FF2B5EF4-FFF2-40B4-BE49-F238E27FC236}">
              <a16:creationId xmlns:a16="http://schemas.microsoft.com/office/drawing/2014/main" id="{78083CC3-79B3-463E-862F-D922B4C232C5}"/>
            </a:ext>
          </a:extLst>
        </xdr:cNvPr>
        <xdr:cNvPicPr>
          <a:picLocks noChangeAspect="1"/>
        </xdr:cNvPicPr>
      </xdr:nvPicPr>
      <xdr:blipFill>
        <a:blip xmlns:r="http://schemas.openxmlformats.org/officeDocument/2006/relationships" r:embed="rId1"/>
        <a:stretch>
          <a:fillRect/>
        </a:stretch>
      </xdr:blipFill>
      <xdr:spPr>
        <a:xfrm>
          <a:off x="284921" y="43069"/>
          <a:ext cx="677653" cy="6307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9525</xdr:colOff>
      <xdr:row>2</xdr:row>
      <xdr:rowOff>28574</xdr:rowOff>
    </xdr:from>
    <xdr:ext cx="684000" cy="542926"/>
    <xdr:pic>
      <xdr:nvPicPr>
        <xdr:cNvPr id="2" name="Grafik 1">
          <a:extLst>
            <a:ext uri="{FF2B5EF4-FFF2-40B4-BE49-F238E27FC236}">
              <a16:creationId xmlns:a16="http://schemas.microsoft.com/office/drawing/2014/main" id="{11D6C292-C2F1-4123-B2FC-F79B9A17EEDB}"/>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7640" y="784859"/>
          <a:ext cx="684000" cy="542926"/>
        </a:xfrm>
        <a:prstGeom prst="rect">
          <a:avLst/>
        </a:prstGeom>
      </xdr:spPr>
    </xdr:pic>
    <xdr:clientData/>
  </xdr:oneCellAnchor>
  <xdr:oneCellAnchor>
    <xdr:from>
      <xdr:col>1</xdr:col>
      <xdr:colOff>9526</xdr:colOff>
      <xdr:row>3</xdr:row>
      <xdr:rowOff>9523</xdr:rowOff>
    </xdr:from>
    <xdr:ext cx="684000" cy="590551"/>
    <xdr:pic>
      <xdr:nvPicPr>
        <xdr:cNvPr id="3" name="Grafik 2">
          <a:extLst>
            <a:ext uri="{FF2B5EF4-FFF2-40B4-BE49-F238E27FC236}">
              <a16:creationId xmlns:a16="http://schemas.microsoft.com/office/drawing/2014/main" id="{70A93664-FC8F-4C3C-A8E9-1A59AED430C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7641" y="1318258"/>
          <a:ext cx="684000" cy="590551"/>
        </a:xfrm>
        <a:prstGeom prst="rect">
          <a:avLst/>
        </a:prstGeom>
      </xdr:spPr>
    </xdr:pic>
    <xdr:clientData/>
  </xdr:oneCellAnchor>
  <xdr:oneCellAnchor>
    <xdr:from>
      <xdr:col>0</xdr:col>
      <xdr:colOff>5029200</xdr:colOff>
      <xdr:row>4</xdr:row>
      <xdr:rowOff>0</xdr:rowOff>
    </xdr:from>
    <xdr:ext cx="684000" cy="609599"/>
    <xdr:pic>
      <xdr:nvPicPr>
        <xdr:cNvPr id="4" name="Grafik 3">
          <a:extLst>
            <a:ext uri="{FF2B5EF4-FFF2-40B4-BE49-F238E27FC236}">
              <a16:creationId xmlns:a16="http://schemas.microsoft.com/office/drawing/2014/main" id="{7C5EE91F-81A4-456A-BB69-7855A2926294}"/>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70020" y="1866900"/>
          <a:ext cx="684000" cy="609599"/>
        </a:xfrm>
        <a:prstGeom prst="rect">
          <a:avLst/>
        </a:prstGeom>
      </xdr:spPr>
    </xdr:pic>
    <xdr:clientData/>
  </xdr:oneCellAnchor>
  <xdr:twoCellAnchor editAs="oneCell">
    <xdr:from>
      <xdr:col>1</xdr:col>
      <xdr:colOff>9524</xdr:colOff>
      <xdr:row>1</xdr:row>
      <xdr:rowOff>28575</xdr:rowOff>
    </xdr:from>
    <xdr:to>
      <xdr:col>1</xdr:col>
      <xdr:colOff>693524</xdr:colOff>
      <xdr:row>1</xdr:row>
      <xdr:rowOff>530670</xdr:rowOff>
    </xdr:to>
    <xdr:pic>
      <xdr:nvPicPr>
        <xdr:cNvPr id="5" name="Picture 4">
          <a:extLst>
            <a:ext uri="{FF2B5EF4-FFF2-40B4-BE49-F238E27FC236}">
              <a16:creationId xmlns:a16="http://schemas.microsoft.com/office/drawing/2014/main" id="{2177B561-4AB4-49E1-9B57-E69C1211E0C9}"/>
            </a:ext>
          </a:extLst>
        </xdr:cNvPr>
        <xdr:cNvPicPr preferRelativeResize="0">
          <a:picLocks/>
        </xdr:cNvPicPr>
      </xdr:nvPicPr>
      <xdr:blipFill>
        <a:blip xmlns:r="http://schemas.openxmlformats.org/officeDocument/2006/relationships" r:embed="rId4" cstate="print"/>
        <a:stretch>
          <a:fillRect/>
        </a:stretch>
      </xdr:blipFill>
      <xdr:spPr>
        <a:xfrm>
          <a:off x="3977639" y="228600"/>
          <a:ext cx="684000" cy="502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28575</xdr:colOff>
      <xdr:row>1</xdr:row>
      <xdr:rowOff>523875</xdr:rowOff>
    </xdr:from>
    <xdr:ext cx="684000" cy="647700"/>
    <xdr:pic>
      <xdr:nvPicPr>
        <xdr:cNvPr id="2" name="Grafik 1">
          <a:extLst>
            <a:ext uri="{FF2B5EF4-FFF2-40B4-BE49-F238E27FC236}">
              <a16:creationId xmlns:a16="http://schemas.microsoft.com/office/drawing/2014/main" id="{E48F16C6-7BE6-44E9-90BC-4F1C172F7ADA}"/>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906780"/>
          <a:ext cx="684000" cy="647700"/>
        </a:xfrm>
        <a:prstGeom prst="rect">
          <a:avLst/>
        </a:prstGeom>
      </xdr:spPr>
    </xdr:pic>
    <xdr:clientData/>
  </xdr:oneCellAnchor>
  <xdr:oneCellAnchor>
    <xdr:from>
      <xdr:col>1</xdr:col>
      <xdr:colOff>28576</xdr:colOff>
      <xdr:row>4</xdr:row>
      <xdr:rowOff>28574</xdr:rowOff>
    </xdr:from>
    <xdr:ext cx="684000" cy="619125"/>
    <xdr:pic>
      <xdr:nvPicPr>
        <xdr:cNvPr id="3" name="Grafik 2">
          <a:extLst>
            <a:ext uri="{FF2B5EF4-FFF2-40B4-BE49-F238E27FC236}">
              <a16:creationId xmlns:a16="http://schemas.microsoft.com/office/drawing/2014/main" id="{DE29BC6C-D8C2-44CA-A826-C02925EB9D2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0501" y="2080259"/>
          <a:ext cx="684000" cy="619125"/>
        </a:xfrm>
        <a:prstGeom prst="rect">
          <a:avLst/>
        </a:prstGeom>
      </xdr:spPr>
    </xdr:pic>
    <xdr:clientData/>
  </xdr:oneCellAnchor>
  <xdr:oneCellAnchor>
    <xdr:from>
      <xdr:col>1</xdr:col>
      <xdr:colOff>28574</xdr:colOff>
      <xdr:row>3</xdr:row>
      <xdr:rowOff>9526</xdr:rowOff>
    </xdr:from>
    <xdr:ext cx="684000" cy="638174"/>
    <xdr:pic>
      <xdr:nvPicPr>
        <xdr:cNvPr id="4" name="Grafik 3">
          <a:extLst>
            <a:ext uri="{FF2B5EF4-FFF2-40B4-BE49-F238E27FC236}">
              <a16:creationId xmlns:a16="http://schemas.microsoft.com/office/drawing/2014/main" id="{64060E5D-6C6A-49AE-BEC5-1600A1D1CD8F}"/>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00499" y="1501141"/>
          <a:ext cx="684000" cy="638174"/>
        </a:xfrm>
        <a:prstGeom prst="rect">
          <a:avLst/>
        </a:prstGeom>
      </xdr:spPr>
    </xdr:pic>
    <xdr:clientData/>
  </xdr:oneCellAnchor>
  <xdr:twoCellAnchor editAs="oneCell">
    <xdr:from>
      <xdr:col>1</xdr:col>
      <xdr:colOff>142874</xdr:colOff>
      <xdr:row>1</xdr:row>
      <xdr:rowOff>38101</xdr:rowOff>
    </xdr:from>
    <xdr:to>
      <xdr:col>1</xdr:col>
      <xdr:colOff>638175</xdr:colOff>
      <xdr:row>1</xdr:row>
      <xdr:rowOff>540196</xdr:rowOff>
    </xdr:to>
    <xdr:pic>
      <xdr:nvPicPr>
        <xdr:cNvPr id="5" name="Picture 4">
          <a:extLst>
            <a:ext uri="{FF2B5EF4-FFF2-40B4-BE49-F238E27FC236}">
              <a16:creationId xmlns:a16="http://schemas.microsoft.com/office/drawing/2014/main" id="{366290C5-DD47-4AA2-ACDC-53AECF9A12C7}"/>
            </a:ext>
          </a:extLst>
        </xdr:cNvPr>
        <xdr:cNvPicPr preferRelativeResize="0">
          <a:picLocks/>
        </xdr:cNvPicPr>
      </xdr:nvPicPr>
      <xdr:blipFill>
        <a:blip xmlns:r="http://schemas.openxmlformats.org/officeDocument/2006/relationships" r:embed="rId4" cstate="print"/>
        <a:stretch>
          <a:fillRect/>
        </a:stretch>
      </xdr:blipFill>
      <xdr:spPr>
        <a:xfrm>
          <a:off x="4114799" y="419101"/>
          <a:ext cx="495301" cy="502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47625</xdr:colOff>
      <xdr:row>2</xdr:row>
      <xdr:rowOff>76200</xdr:rowOff>
    </xdr:from>
    <xdr:ext cx="684000" cy="504000"/>
    <xdr:pic>
      <xdr:nvPicPr>
        <xdr:cNvPr id="2" name="Grafik 1">
          <a:extLst>
            <a:ext uri="{FF2B5EF4-FFF2-40B4-BE49-F238E27FC236}">
              <a16:creationId xmlns:a16="http://schemas.microsoft.com/office/drawing/2014/main" id="{58A8C21D-94B4-441E-8857-161A0B67F60E}"/>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5740" y="830580"/>
          <a:ext cx="684000" cy="504000"/>
        </a:xfrm>
        <a:prstGeom prst="rect">
          <a:avLst/>
        </a:prstGeom>
      </xdr:spPr>
    </xdr:pic>
    <xdr:clientData/>
  </xdr:oneCellAnchor>
  <xdr:oneCellAnchor>
    <xdr:from>
      <xdr:col>1</xdr:col>
      <xdr:colOff>57148</xdr:colOff>
      <xdr:row>3</xdr:row>
      <xdr:rowOff>47624</xdr:rowOff>
    </xdr:from>
    <xdr:ext cx="684000" cy="504000"/>
    <xdr:pic>
      <xdr:nvPicPr>
        <xdr:cNvPr id="3" name="Grafik 2">
          <a:extLst>
            <a:ext uri="{FF2B5EF4-FFF2-40B4-BE49-F238E27FC236}">
              <a16:creationId xmlns:a16="http://schemas.microsoft.com/office/drawing/2014/main" id="{A1AB2D82-DEB6-4A36-955E-0E7FA34B4EAB}"/>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0978" y="1356359"/>
          <a:ext cx="684000" cy="504000"/>
        </a:xfrm>
        <a:prstGeom prst="rect">
          <a:avLst/>
        </a:prstGeom>
      </xdr:spPr>
    </xdr:pic>
    <xdr:clientData/>
  </xdr:oneCellAnchor>
  <xdr:oneCellAnchor>
    <xdr:from>
      <xdr:col>1</xdr:col>
      <xdr:colOff>38099</xdr:colOff>
      <xdr:row>4</xdr:row>
      <xdr:rowOff>0</xdr:rowOff>
    </xdr:from>
    <xdr:ext cx="684000" cy="504000"/>
    <xdr:pic>
      <xdr:nvPicPr>
        <xdr:cNvPr id="4" name="Grafik 3">
          <a:extLst>
            <a:ext uri="{FF2B5EF4-FFF2-40B4-BE49-F238E27FC236}">
              <a16:creationId xmlns:a16="http://schemas.microsoft.com/office/drawing/2014/main" id="{8CBFAAFF-8B68-4D44-8771-1FCACA87FDED}"/>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08119" y="1866900"/>
          <a:ext cx="684000" cy="504000"/>
        </a:xfrm>
        <a:prstGeom prst="rect">
          <a:avLst/>
        </a:prstGeom>
      </xdr:spPr>
    </xdr:pic>
    <xdr:clientData/>
  </xdr:oneCellAnchor>
  <xdr:oneCellAnchor>
    <xdr:from>
      <xdr:col>1</xdr:col>
      <xdr:colOff>28574</xdr:colOff>
      <xdr:row>5</xdr:row>
      <xdr:rowOff>47624</xdr:rowOff>
    </xdr:from>
    <xdr:ext cx="684000" cy="504000"/>
    <xdr:pic>
      <xdr:nvPicPr>
        <xdr:cNvPr id="5" name="Grafik 4">
          <a:extLst>
            <a:ext uri="{FF2B5EF4-FFF2-40B4-BE49-F238E27FC236}">
              <a16:creationId xmlns:a16="http://schemas.microsoft.com/office/drawing/2014/main" id="{BE609D5F-F560-4AD9-BB06-573CF33FE5C1}"/>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00499" y="2468879"/>
          <a:ext cx="684000" cy="504000"/>
        </a:xfrm>
        <a:prstGeom prst="rect">
          <a:avLst/>
        </a:prstGeom>
      </xdr:spPr>
    </xdr:pic>
    <xdr:clientData/>
  </xdr:oneCellAnchor>
  <xdr:twoCellAnchor editAs="oneCell">
    <xdr:from>
      <xdr:col>1</xdr:col>
      <xdr:colOff>85724</xdr:colOff>
      <xdr:row>1</xdr:row>
      <xdr:rowOff>19050</xdr:rowOff>
    </xdr:from>
    <xdr:to>
      <xdr:col>1</xdr:col>
      <xdr:colOff>724004</xdr:colOff>
      <xdr:row>1</xdr:row>
      <xdr:rowOff>521145</xdr:rowOff>
    </xdr:to>
    <xdr:pic>
      <xdr:nvPicPr>
        <xdr:cNvPr id="6" name="Picture 5">
          <a:extLst>
            <a:ext uri="{FF2B5EF4-FFF2-40B4-BE49-F238E27FC236}">
              <a16:creationId xmlns:a16="http://schemas.microsoft.com/office/drawing/2014/main" id="{9001699F-D974-4D77-9211-D3CB0EEC9BBB}"/>
            </a:ext>
          </a:extLst>
        </xdr:cNvPr>
        <xdr:cNvPicPr preferRelativeResize="0">
          <a:picLocks/>
        </xdr:cNvPicPr>
      </xdr:nvPicPr>
      <xdr:blipFill>
        <a:blip xmlns:r="http://schemas.openxmlformats.org/officeDocument/2006/relationships" r:embed="rId5" cstate="print"/>
        <a:stretch>
          <a:fillRect/>
        </a:stretch>
      </xdr:blipFill>
      <xdr:spPr>
        <a:xfrm>
          <a:off x="4053839" y="220980"/>
          <a:ext cx="638280" cy="5020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9525</xdr:colOff>
      <xdr:row>2</xdr:row>
      <xdr:rowOff>0</xdr:rowOff>
    </xdr:from>
    <xdr:ext cx="684000" cy="619125"/>
    <xdr:pic>
      <xdr:nvPicPr>
        <xdr:cNvPr id="2" name="Grafik 1">
          <a:extLst>
            <a:ext uri="{FF2B5EF4-FFF2-40B4-BE49-F238E27FC236}">
              <a16:creationId xmlns:a16="http://schemas.microsoft.com/office/drawing/2014/main" id="{6FF881CD-B3ED-4A3C-9FF6-98F8406CA1B9}"/>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7640" y="792480"/>
          <a:ext cx="684000" cy="619125"/>
        </a:xfrm>
        <a:prstGeom prst="rect">
          <a:avLst/>
        </a:prstGeom>
      </xdr:spPr>
    </xdr:pic>
    <xdr:clientData/>
  </xdr:oneCellAnchor>
  <xdr:oneCellAnchor>
    <xdr:from>
      <xdr:col>1</xdr:col>
      <xdr:colOff>28574</xdr:colOff>
      <xdr:row>3</xdr:row>
      <xdr:rowOff>9525</xdr:rowOff>
    </xdr:from>
    <xdr:ext cx="684000" cy="628650"/>
    <xdr:pic>
      <xdr:nvPicPr>
        <xdr:cNvPr id="3" name="Grafik 2">
          <a:extLst>
            <a:ext uri="{FF2B5EF4-FFF2-40B4-BE49-F238E27FC236}">
              <a16:creationId xmlns:a16="http://schemas.microsoft.com/office/drawing/2014/main" id="{59A142FD-61B5-4210-A762-FBB084F2F6E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0499" y="1394460"/>
          <a:ext cx="684000" cy="628650"/>
        </a:xfrm>
        <a:prstGeom prst="rect">
          <a:avLst/>
        </a:prstGeom>
      </xdr:spPr>
    </xdr:pic>
    <xdr:clientData/>
  </xdr:oneCellAnchor>
  <xdr:oneCellAnchor>
    <xdr:from>
      <xdr:col>1</xdr:col>
      <xdr:colOff>19048</xdr:colOff>
      <xdr:row>4</xdr:row>
      <xdr:rowOff>47624</xdr:rowOff>
    </xdr:from>
    <xdr:ext cx="684000" cy="619126"/>
    <xdr:pic>
      <xdr:nvPicPr>
        <xdr:cNvPr id="4" name="Grafik 3">
          <a:extLst>
            <a:ext uri="{FF2B5EF4-FFF2-40B4-BE49-F238E27FC236}">
              <a16:creationId xmlns:a16="http://schemas.microsoft.com/office/drawing/2014/main" id="{E687CF21-1463-4608-9647-BF75CF310ADD}"/>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92878" y="2026919"/>
          <a:ext cx="684000" cy="619126"/>
        </a:xfrm>
        <a:prstGeom prst="rect">
          <a:avLst/>
        </a:prstGeom>
      </xdr:spPr>
    </xdr:pic>
    <xdr:clientData/>
  </xdr:oneCellAnchor>
  <xdr:twoCellAnchor editAs="oneCell">
    <xdr:from>
      <xdr:col>1</xdr:col>
      <xdr:colOff>95249</xdr:colOff>
      <xdr:row>1</xdr:row>
      <xdr:rowOff>66676</xdr:rowOff>
    </xdr:from>
    <xdr:to>
      <xdr:col>1</xdr:col>
      <xdr:colOff>613410</xdr:colOff>
      <xdr:row>1</xdr:row>
      <xdr:rowOff>568771</xdr:rowOff>
    </xdr:to>
    <xdr:pic>
      <xdr:nvPicPr>
        <xdr:cNvPr id="5" name="Picture 4">
          <a:extLst>
            <a:ext uri="{FF2B5EF4-FFF2-40B4-BE49-F238E27FC236}">
              <a16:creationId xmlns:a16="http://schemas.microsoft.com/office/drawing/2014/main" id="{6D6CC278-53CF-4300-8D8E-95EF4A9198A2}"/>
            </a:ext>
          </a:extLst>
        </xdr:cNvPr>
        <xdr:cNvPicPr preferRelativeResize="0">
          <a:picLocks/>
        </xdr:cNvPicPr>
      </xdr:nvPicPr>
      <xdr:blipFill>
        <a:blip xmlns:r="http://schemas.openxmlformats.org/officeDocument/2006/relationships" r:embed="rId4" cstate="print"/>
        <a:stretch>
          <a:fillRect/>
        </a:stretch>
      </xdr:blipFill>
      <xdr:spPr>
        <a:xfrm>
          <a:off x="4069079" y="266701"/>
          <a:ext cx="518161" cy="502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90487</xdr:colOff>
      <xdr:row>2</xdr:row>
      <xdr:rowOff>24167</xdr:rowOff>
    </xdr:from>
    <xdr:to>
      <xdr:col>1</xdr:col>
      <xdr:colOff>810487</xdr:colOff>
      <xdr:row>3</xdr:row>
      <xdr:rowOff>1217</xdr:rowOff>
    </xdr:to>
    <xdr:pic>
      <xdr:nvPicPr>
        <xdr:cNvPr id="2" name="Picture 1">
          <a:extLst>
            <a:ext uri="{FF2B5EF4-FFF2-40B4-BE49-F238E27FC236}">
              <a16:creationId xmlns:a16="http://schemas.microsoft.com/office/drawing/2014/main" id="{D897BC28-CDEC-4B1F-8AC9-A99A5C6D4F95}"/>
            </a:ext>
          </a:extLst>
        </xdr:cNvPr>
        <xdr:cNvPicPr>
          <a:picLocks/>
        </xdr:cNvPicPr>
      </xdr:nvPicPr>
      <xdr:blipFill>
        <a:blip xmlns:r="http://schemas.openxmlformats.org/officeDocument/2006/relationships" r:embed="rId1"/>
        <a:stretch>
          <a:fillRect/>
        </a:stretch>
      </xdr:blipFill>
      <xdr:spPr>
        <a:xfrm>
          <a:off x="4058602" y="1054772"/>
          <a:ext cx="720000" cy="721905"/>
        </a:xfrm>
        <a:prstGeom prst="rect">
          <a:avLst/>
        </a:prstGeom>
      </xdr:spPr>
    </xdr:pic>
    <xdr:clientData/>
  </xdr:twoCellAnchor>
  <xdr:twoCellAnchor editAs="absolute">
    <xdr:from>
      <xdr:col>1</xdr:col>
      <xdr:colOff>128587</xdr:colOff>
      <xdr:row>3</xdr:row>
      <xdr:rowOff>29284</xdr:rowOff>
    </xdr:from>
    <xdr:to>
      <xdr:col>1</xdr:col>
      <xdr:colOff>848587</xdr:colOff>
      <xdr:row>3</xdr:row>
      <xdr:rowOff>749284</xdr:rowOff>
    </xdr:to>
    <xdr:pic>
      <xdr:nvPicPr>
        <xdr:cNvPr id="3" name="Picture 2">
          <a:extLst>
            <a:ext uri="{FF2B5EF4-FFF2-40B4-BE49-F238E27FC236}">
              <a16:creationId xmlns:a16="http://schemas.microsoft.com/office/drawing/2014/main" id="{DC2783FF-1596-4289-B32D-90304FCF56BD}"/>
            </a:ext>
          </a:extLst>
        </xdr:cNvPr>
        <xdr:cNvPicPr>
          <a:picLocks/>
        </xdr:cNvPicPr>
      </xdr:nvPicPr>
      <xdr:blipFill>
        <a:blip xmlns:r="http://schemas.openxmlformats.org/officeDocument/2006/relationships" r:embed="rId2"/>
        <a:stretch>
          <a:fillRect/>
        </a:stretch>
      </xdr:blipFill>
      <xdr:spPr>
        <a:xfrm>
          <a:off x="4096702" y="1806649"/>
          <a:ext cx="720000" cy="720000"/>
        </a:xfrm>
        <a:prstGeom prst="rect">
          <a:avLst/>
        </a:prstGeom>
      </xdr:spPr>
    </xdr:pic>
    <xdr:clientData/>
  </xdr:twoCellAnchor>
  <xdr:twoCellAnchor editAs="absolute">
    <xdr:from>
      <xdr:col>1</xdr:col>
      <xdr:colOff>109537</xdr:colOff>
      <xdr:row>4</xdr:row>
      <xdr:rowOff>5826</xdr:rowOff>
    </xdr:from>
    <xdr:to>
      <xdr:col>1</xdr:col>
      <xdr:colOff>829537</xdr:colOff>
      <xdr:row>4</xdr:row>
      <xdr:rowOff>725826</xdr:rowOff>
    </xdr:to>
    <xdr:pic>
      <xdr:nvPicPr>
        <xdr:cNvPr id="4" name="Picture 3">
          <a:extLst>
            <a:ext uri="{FF2B5EF4-FFF2-40B4-BE49-F238E27FC236}">
              <a16:creationId xmlns:a16="http://schemas.microsoft.com/office/drawing/2014/main" id="{351C19F2-06AF-4C21-A175-4D4C6D92B821}"/>
            </a:ext>
          </a:extLst>
        </xdr:cNvPr>
        <xdr:cNvPicPr>
          <a:picLocks/>
        </xdr:cNvPicPr>
      </xdr:nvPicPr>
      <xdr:blipFill>
        <a:blip xmlns:r="http://schemas.openxmlformats.org/officeDocument/2006/relationships" r:embed="rId3"/>
        <a:stretch>
          <a:fillRect/>
        </a:stretch>
      </xdr:blipFill>
      <xdr:spPr>
        <a:xfrm>
          <a:off x="4081462" y="2587101"/>
          <a:ext cx="720000" cy="721905"/>
        </a:xfrm>
        <a:prstGeom prst="rect">
          <a:avLst/>
        </a:prstGeom>
      </xdr:spPr>
    </xdr:pic>
    <xdr:clientData/>
  </xdr:twoCellAnchor>
  <xdr:twoCellAnchor editAs="absolute">
    <xdr:from>
      <xdr:col>1</xdr:col>
      <xdr:colOff>128587</xdr:colOff>
      <xdr:row>5</xdr:row>
      <xdr:rowOff>10943</xdr:rowOff>
    </xdr:from>
    <xdr:to>
      <xdr:col>1</xdr:col>
      <xdr:colOff>848587</xdr:colOff>
      <xdr:row>5</xdr:row>
      <xdr:rowOff>730943</xdr:rowOff>
    </xdr:to>
    <xdr:pic>
      <xdr:nvPicPr>
        <xdr:cNvPr id="5" name="Picture 4">
          <a:extLst>
            <a:ext uri="{FF2B5EF4-FFF2-40B4-BE49-F238E27FC236}">
              <a16:creationId xmlns:a16="http://schemas.microsoft.com/office/drawing/2014/main" id="{D57204D5-A2F0-4B11-A2CE-7EC31333405D}"/>
            </a:ext>
          </a:extLst>
        </xdr:cNvPr>
        <xdr:cNvPicPr>
          <a:picLocks/>
        </xdr:cNvPicPr>
      </xdr:nvPicPr>
      <xdr:blipFill>
        <a:blip xmlns:r="http://schemas.openxmlformats.org/officeDocument/2006/relationships" r:embed="rId4"/>
        <a:stretch>
          <a:fillRect/>
        </a:stretch>
      </xdr:blipFill>
      <xdr:spPr>
        <a:xfrm>
          <a:off x="4096702" y="3338978"/>
          <a:ext cx="720000" cy="720000"/>
        </a:xfrm>
        <a:prstGeom prst="rect">
          <a:avLst/>
        </a:prstGeom>
      </xdr:spPr>
    </xdr:pic>
    <xdr:clientData/>
  </xdr:twoCellAnchor>
  <xdr:twoCellAnchor editAs="absolute">
    <xdr:from>
      <xdr:col>1</xdr:col>
      <xdr:colOff>138112</xdr:colOff>
      <xdr:row>6</xdr:row>
      <xdr:rowOff>6535</xdr:rowOff>
    </xdr:from>
    <xdr:to>
      <xdr:col>1</xdr:col>
      <xdr:colOff>858112</xdr:colOff>
      <xdr:row>6</xdr:row>
      <xdr:rowOff>726535</xdr:rowOff>
    </xdr:to>
    <xdr:pic>
      <xdr:nvPicPr>
        <xdr:cNvPr id="6" name="Picture 5">
          <a:extLst>
            <a:ext uri="{FF2B5EF4-FFF2-40B4-BE49-F238E27FC236}">
              <a16:creationId xmlns:a16="http://schemas.microsoft.com/office/drawing/2014/main" id="{DAF78933-B0A4-4CDC-B63A-25E247BA3E6D}"/>
            </a:ext>
          </a:extLst>
        </xdr:cNvPr>
        <xdr:cNvPicPr>
          <a:picLocks/>
        </xdr:cNvPicPr>
      </xdr:nvPicPr>
      <xdr:blipFill>
        <a:blip xmlns:r="http://schemas.openxmlformats.org/officeDocument/2006/relationships" r:embed="rId5"/>
        <a:stretch>
          <a:fillRect/>
        </a:stretch>
      </xdr:blipFill>
      <xdr:spPr>
        <a:xfrm>
          <a:off x="4111942" y="4081330"/>
          <a:ext cx="720000" cy="721905"/>
        </a:xfrm>
        <a:prstGeom prst="rect">
          <a:avLst/>
        </a:prstGeom>
      </xdr:spPr>
    </xdr:pic>
    <xdr:clientData/>
  </xdr:twoCellAnchor>
  <xdr:twoCellAnchor editAs="absolute">
    <xdr:from>
      <xdr:col>1</xdr:col>
      <xdr:colOff>109537</xdr:colOff>
      <xdr:row>7</xdr:row>
      <xdr:rowOff>931169</xdr:rowOff>
    </xdr:from>
    <xdr:to>
      <xdr:col>1</xdr:col>
      <xdr:colOff>829537</xdr:colOff>
      <xdr:row>8</xdr:row>
      <xdr:rowOff>708194</xdr:rowOff>
    </xdr:to>
    <xdr:pic>
      <xdr:nvPicPr>
        <xdr:cNvPr id="7" name="Picture 6">
          <a:extLst>
            <a:ext uri="{FF2B5EF4-FFF2-40B4-BE49-F238E27FC236}">
              <a16:creationId xmlns:a16="http://schemas.microsoft.com/office/drawing/2014/main" id="{5C1294D8-39EC-418A-B33E-40ABBF2F3157}"/>
            </a:ext>
          </a:extLst>
        </xdr:cNvPr>
        <xdr:cNvPicPr>
          <a:picLocks/>
        </xdr:cNvPicPr>
      </xdr:nvPicPr>
      <xdr:blipFill>
        <a:blip xmlns:r="http://schemas.openxmlformats.org/officeDocument/2006/relationships" r:embed="rId6"/>
        <a:stretch>
          <a:fillRect/>
        </a:stretch>
      </xdr:blipFill>
      <xdr:spPr>
        <a:xfrm>
          <a:off x="4081462" y="5758439"/>
          <a:ext cx="720000" cy="721905"/>
        </a:xfrm>
        <a:prstGeom prst="rect">
          <a:avLst/>
        </a:prstGeom>
      </xdr:spPr>
    </xdr:pic>
    <xdr:clientData/>
  </xdr:twoCellAnchor>
  <xdr:twoCellAnchor editAs="absolute">
    <xdr:from>
      <xdr:col>1</xdr:col>
      <xdr:colOff>147637</xdr:colOff>
      <xdr:row>9</xdr:row>
      <xdr:rowOff>12361</xdr:rowOff>
    </xdr:from>
    <xdr:to>
      <xdr:col>1</xdr:col>
      <xdr:colOff>867637</xdr:colOff>
      <xdr:row>9</xdr:row>
      <xdr:rowOff>732361</xdr:rowOff>
    </xdr:to>
    <xdr:pic>
      <xdr:nvPicPr>
        <xdr:cNvPr id="8" name="Picture 7">
          <a:extLst>
            <a:ext uri="{FF2B5EF4-FFF2-40B4-BE49-F238E27FC236}">
              <a16:creationId xmlns:a16="http://schemas.microsoft.com/office/drawing/2014/main" id="{E4FA712C-EA3F-4D88-AD4A-797DBBB984D6}"/>
            </a:ext>
          </a:extLst>
        </xdr:cNvPr>
        <xdr:cNvPicPr>
          <a:picLocks/>
        </xdr:cNvPicPr>
      </xdr:nvPicPr>
      <xdr:blipFill>
        <a:blip xmlns:r="http://schemas.openxmlformats.org/officeDocument/2006/relationships" r:embed="rId7"/>
        <a:stretch>
          <a:fillRect/>
        </a:stretch>
      </xdr:blipFill>
      <xdr:spPr>
        <a:xfrm>
          <a:off x="4119562" y="6525556"/>
          <a:ext cx="720000" cy="720000"/>
        </a:xfrm>
        <a:prstGeom prst="rect">
          <a:avLst/>
        </a:prstGeom>
      </xdr:spPr>
    </xdr:pic>
    <xdr:clientData/>
  </xdr:twoCellAnchor>
  <xdr:twoCellAnchor editAs="absolute">
    <xdr:from>
      <xdr:col>1</xdr:col>
      <xdr:colOff>100012</xdr:colOff>
      <xdr:row>11</xdr:row>
      <xdr:rowOff>22595</xdr:rowOff>
    </xdr:from>
    <xdr:to>
      <xdr:col>1</xdr:col>
      <xdr:colOff>820012</xdr:colOff>
      <xdr:row>11</xdr:row>
      <xdr:rowOff>742595</xdr:rowOff>
    </xdr:to>
    <xdr:pic>
      <xdr:nvPicPr>
        <xdr:cNvPr id="9" name="Picture 8">
          <a:extLst>
            <a:ext uri="{FF2B5EF4-FFF2-40B4-BE49-F238E27FC236}">
              <a16:creationId xmlns:a16="http://schemas.microsoft.com/office/drawing/2014/main" id="{5BA793AA-5F48-432D-A339-4BD041FDE6C7}"/>
            </a:ext>
          </a:extLst>
        </xdr:cNvPr>
        <xdr:cNvPicPr>
          <a:picLocks/>
        </xdr:cNvPicPr>
      </xdr:nvPicPr>
      <xdr:blipFill>
        <a:blip xmlns:r="http://schemas.openxmlformats.org/officeDocument/2006/relationships" r:embed="rId8"/>
        <a:stretch>
          <a:fillRect/>
        </a:stretch>
      </xdr:blipFill>
      <xdr:spPr>
        <a:xfrm>
          <a:off x="4073842" y="8035025"/>
          <a:ext cx="720000" cy="720000"/>
        </a:xfrm>
        <a:prstGeom prst="rect">
          <a:avLst/>
        </a:prstGeom>
      </xdr:spPr>
    </xdr:pic>
    <xdr:clientData/>
  </xdr:twoCellAnchor>
  <xdr:twoCellAnchor editAs="absolute">
    <xdr:from>
      <xdr:col>1</xdr:col>
      <xdr:colOff>100012</xdr:colOff>
      <xdr:row>10</xdr:row>
      <xdr:rowOff>7953</xdr:rowOff>
    </xdr:from>
    <xdr:to>
      <xdr:col>1</xdr:col>
      <xdr:colOff>820012</xdr:colOff>
      <xdr:row>10</xdr:row>
      <xdr:rowOff>727953</xdr:rowOff>
    </xdr:to>
    <xdr:pic>
      <xdr:nvPicPr>
        <xdr:cNvPr id="10" name="Picture 9">
          <a:extLst>
            <a:ext uri="{FF2B5EF4-FFF2-40B4-BE49-F238E27FC236}">
              <a16:creationId xmlns:a16="http://schemas.microsoft.com/office/drawing/2014/main" id="{FA4005BA-A915-400A-8783-3A8A9CF63784}"/>
            </a:ext>
          </a:extLst>
        </xdr:cNvPr>
        <xdr:cNvPicPr>
          <a:picLocks/>
        </xdr:cNvPicPr>
      </xdr:nvPicPr>
      <xdr:blipFill>
        <a:blip xmlns:r="http://schemas.openxmlformats.org/officeDocument/2006/relationships" r:embed="rId9"/>
        <a:stretch>
          <a:fillRect/>
        </a:stretch>
      </xdr:blipFill>
      <xdr:spPr>
        <a:xfrm>
          <a:off x="4073842" y="7267908"/>
          <a:ext cx="720000" cy="721905"/>
        </a:xfrm>
        <a:prstGeom prst="rect">
          <a:avLst/>
        </a:prstGeom>
      </xdr:spPr>
    </xdr:pic>
    <xdr:clientData/>
  </xdr:twoCellAnchor>
  <xdr:twoCellAnchor editAs="absolute">
    <xdr:from>
      <xdr:col>1</xdr:col>
      <xdr:colOff>119062</xdr:colOff>
      <xdr:row>12</xdr:row>
      <xdr:rowOff>718631</xdr:rowOff>
    </xdr:from>
    <xdr:to>
      <xdr:col>1</xdr:col>
      <xdr:colOff>839062</xdr:colOff>
      <xdr:row>13</xdr:row>
      <xdr:rowOff>695681</xdr:rowOff>
    </xdr:to>
    <xdr:pic>
      <xdr:nvPicPr>
        <xdr:cNvPr id="11" name="Picture 10">
          <a:extLst>
            <a:ext uri="{FF2B5EF4-FFF2-40B4-BE49-F238E27FC236}">
              <a16:creationId xmlns:a16="http://schemas.microsoft.com/office/drawing/2014/main" id="{AB86A431-1F79-4646-9C77-DD33B485E071}"/>
            </a:ext>
          </a:extLst>
        </xdr:cNvPr>
        <xdr:cNvPicPr>
          <a:picLocks/>
        </xdr:cNvPicPr>
      </xdr:nvPicPr>
      <xdr:blipFill>
        <a:blip xmlns:r="http://schemas.openxmlformats.org/officeDocument/2006/relationships" r:embed="rId10"/>
        <a:stretch>
          <a:fillRect/>
        </a:stretch>
      </xdr:blipFill>
      <xdr:spPr>
        <a:xfrm>
          <a:off x="4089082" y="9475916"/>
          <a:ext cx="720000" cy="720000"/>
        </a:xfrm>
        <a:prstGeom prst="rect">
          <a:avLst/>
        </a:prstGeom>
      </xdr:spPr>
    </xdr:pic>
    <xdr:clientData/>
  </xdr:twoCellAnchor>
  <xdr:twoCellAnchor editAs="absolute">
    <xdr:from>
      <xdr:col>1</xdr:col>
      <xdr:colOff>100012</xdr:colOff>
      <xdr:row>12</xdr:row>
      <xdr:rowOff>18187</xdr:rowOff>
    </xdr:from>
    <xdr:to>
      <xdr:col>1</xdr:col>
      <xdr:colOff>820012</xdr:colOff>
      <xdr:row>12</xdr:row>
      <xdr:rowOff>738187</xdr:rowOff>
    </xdr:to>
    <xdr:pic>
      <xdr:nvPicPr>
        <xdr:cNvPr id="12" name="Picture 11">
          <a:extLst>
            <a:ext uri="{FF2B5EF4-FFF2-40B4-BE49-F238E27FC236}">
              <a16:creationId xmlns:a16="http://schemas.microsoft.com/office/drawing/2014/main" id="{A7F00D6D-7E7E-445C-8336-E8F8F8FF27B7}"/>
            </a:ext>
          </a:extLst>
        </xdr:cNvPr>
        <xdr:cNvPicPr>
          <a:picLocks/>
        </xdr:cNvPicPr>
      </xdr:nvPicPr>
      <xdr:blipFill>
        <a:blip xmlns:r="http://schemas.openxmlformats.org/officeDocument/2006/relationships" r:embed="rId11"/>
        <a:stretch>
          <a:fillRect/>
        </a:stretch>
      </xdr:blipFill>
      <xdr:spPr>
        <a:xfrm>
          <a:off x="4073842" y="8777377"/>
          <a:ext cx="720000" cy="714285"/>
        </a:xfrm>
        <a:prstGeom prst="rect">
          <a:avLst/>
        </a:prstGeom>
      </xdr:spPr>
    </xdr:pic>
    <xdr:clientData/>
  </xdr:twoCellAnchor>
  <xdr:twoCellAnchor editAs="absolute">
    <xdr:from>
      <xdr:col>1</xdr:col>
      <xdr:colOff>90487</xdr:colOff>
      <xdr:row>1</xdr:row>
      <xdr:rowOff>19050</xdr:rowOff>
    </xdr:from>
    <xdr:to>
      <xdr:col>1</xdr:col>
      <xdr:colOff>810487</xdr:colOff>
      <xdr:row>1</xdr:row>
      <xdr:rowOff>739050</xdr:rowOff>
    </xdr:to>
    <xdr:pic>
      <xdr:nvPicPr>
        <xdr:cNvPr id="13" name="Picture 12">
          <a:extLst>
            <a:ext uri="{FF2B5EF4-FFF2-40B4-BE49-F238E27FC236}">
              <a16:creationId xmlns:a16="http://schemas.microsoft.com/office/drawing/2014/main" id="{AFB62263-AFB4-45E3-96B4-20E57B64DF20}"/>
            </a:ext>
          </a:extLst>
        </xdr:cNvPr>
        <xdr:cNvPicPr>
          <a:picLocks/>
        </xdr:cNvPicPr>
      </xdr:nvPicPr>
      <xdr:blipFill>
        <a:blip xmlns:r="http://schemas.openxmlformats.org/officeDocument/2006/relationships" r:embed="rId12"/>
        <a:stretch>
          <a:fillRect/>
        </a:stretch>
      </xdr:blipFill>
      <xdr:spPr>
        <a:xfrm>
          <a:off x="4058602" y="297180"/>
          <a:ext cx="720000" cy="720000"/>
        </a:xfrm>
        <a:prstGeom prst="rect">
          <a:avLst/>
        </a:prstGeom>
      </xdr:spPr>
    </xdr:pic>
    <xdr:clientData/>
  </xdr:twoCellAnchor>
  <xdr:twoCellAnchor editAs="absolute">
    <xdr:from>
      <xdr:col>1</xdr:col>
      <xdr:colOff>109537</xdr:colOff>
      <xdr:row>7</xdr:row>
      <xdr:rowOff>68802</xdr:rowOff>
    </xdr:from>
    <xdr:to>
      <xdr:col>1</xdr:col>
      <xdr:colOff>829537</xdr:colOff>
      <xdr:row>7</xdr:row>
      <xdr:rowOff>788802</xdr:rowOff>
    </xdr:to>
    <xdr:pic>
      <xdr:nvPicPr>
        <xdr:cNvPr id="14" name="Picture 13">
          <a:extLst>
            <a:ext uri="{FF2B5EF4-FFF2-40B4-BE49-F238E27FC236}">
              <a16:creationId xmlns:a16="http://schemas.microsoft.com/office/drawing/2014/main" id="{CB3D9025-FAF4-4B28-9B3E-F487B6CEE453}"/>
            </a:ext>
          </a:extLst>
        </xdr:cNvPr>
        <xdr:cNvPicPr>
          <a:picLocks/>
        </xdr:cNvPicPr>
      </xdr:nvPicPr>
      <xdr:blipFill>
        <a:blip xmlns:r="http://schemas.openxmlformats.org/officeDocument/2006/relationships" r:embed="rId13"/>
        <a:stretch>
          <a:fillRect/>
        </a:stretch>
      </xdr:blipFill>
      <xdr:spPr>
        <a:xfrm>
          <a:off x="4081462" y="4894167"/>
          <a:ext cx="720000" cy="7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overflow" horzOverflow="overflow" wrap="square" rtlCol="0" anchor="t" anchorCtr="1">
        <a:spAutoFit/>
      </a:bodyPr>
      <a:lstStyle>
        <a:defPPr algn="ct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mailto:ITYSpecCardQueries@qvc.com" TargetMode="External"/><Relationship Id="rId13" Type="http://schemas.openxmlformats.org/officeDocument/2006/relationships/hyperlink" Target="mailto:DL-QRG-DangerousGoods@qvc.com" TargetMode="External"/><Relationship Id="rId18" Type="http://schemas.openxmlformats.org/officeDocument/2006/relationships/hyperlink" Target="mailto:verpackungsregister@qvc.com" TargetMode="External"/><Relationship Id="rId3" Type="http://schemas.openxmlformats.org/officeDocument/2006/relationships/hyperlink" Target="mailto:uk-customs@qvc.com" TargetMode="External"/><Relationship Id="rId7" Type="http://schemas.openxmlformats.org/officeDocument/2006/relationships/hyperlink" Target="mailto:de-zoll@qvc.com" TargetMode="External"/><Relationship Id="rId12" Type="http://schemas.openxmlformats.org/officeDocument/2006/relationships/hyperlink" Target="mailto:DL-QRG-DangerousGoods@qvc.com" TargetMode="External"/><Relationship Id="rId17" Type="http://schemas.openxmlformats.org/officeDocument/2006/relationships/hyperlink" Target="mailto:FashionAndHomeTextilesQA@qvc.com" TargetMode="External"/><Relationship Id="rId2" Type="http://schemas.openxmlformats.org/officeDocument/2006/relationships/hyperlink" Target="mailto:DE-QA-Vendor-Compliance@qvc.com" TargetMode="External"/><Relationship Id="rId16" Type="http://schemas.openxmlformats.org/officeDocument/2006/relationships/hyperlink" Target="mailto:DL-QRG-DangerousGoods@qvc.com" TargetMode="External"/><Relationship Id="rId20" Type="http://schemas.openxmlformats.org/officeDocument/2006/relationships/printerSettings" Target="../printerSettings/printerSettings7.bin"/><Relationship Id="rId1" Type="http://schemas.openxmlformats.org/officeDocument/2006/relationships/hyperlink" Target="mailto:DE-QA-Vendor-Compliance@qvc.com" TargetMode="External"/><Relationship Id="rId6" Type="http://schemas.openxmlformats.org/officeDocument/2006/relationships/hyperlink" Target="mailto:Italy.SupplyChain@qvc.com" TargetMode="External"/><Relationship Id="rId11" Type="http://schemas.openxmlformats.org/officeDocument/2006/relationships/hyperlink" Target="mailto:Italy.QA@qvc.com" TargetMode="External"/><Relationship Id="rId5" Type="http://schemas.openxmlformats.org/officeDocument/2006/relationships/hyperlink" Target="mailto:de-zoll@qvc.com" TargetMode="External"/><Relationship Id="rId15" Type="http://schemas.openxmlformats.org/officeDocument/2006/relationships/hyperlink" Target="mailto:DL-QRG-DangerousGoods@qvc.com" TargetMode="External"/><Relationship Id="rId10" Type="http://schemas.openxmlformats.org/officeDocument/2006/relationships/hyperlink" Target="mailto:ITYSpecCardQueries@qvc.com" TargetMode="External"/><Relationship Id="rId19" Type="http://schemas.openxmlformats.org/officeDocument/2006/relationships/hyperlink" Target="mailto:verpackungsregister@qvc.com" TargetMode="External"/><Relationship Id="rId4" Type="http://schemas.openxmlformats.org/officeDocument/2006/relationships/hyperlink" Target="mailto:Italy.SupplyChain@qvc.com" TargetMode="External"/><Relationship Id="rId9" Type="http://schemas.openxmlformats.org/officeDocument/2006/relationships/hyperlink" Target="mailto:Italy.QA@qvc.com" TargetMode="External"/><Relationship Id="rId14" Type="http://schemas.openxmlformats.org/officeDocument/2006/relationships/hyperlink" Target="mailto:DL-QRG-DangerousGoods@qvc.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verpackungsregister@qvc.com" TargetMode="External"/><Relationship Id="rId2" Type="http://schemas.openxmlformats.org/officeDocument/2006/relationships/hyperlink" Target="mailto:verpackungsregister@qvc.com" TargetMode="External"/><Relationship Id="rId1" Type="http://schemas.openxmlformats.org/officeDocument/2006/relationships/hyperlink" Target="mailto:verpackungsregister@qvc.com" TargetMode="External"/><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382CC-20E0-4E86-AC25-ED0B425968AC}">
  <sheetPr>
    <tabColor rgb="FF7030A0"/>
    <pageSetUpPr fitToPage="1"/>
  </sheetPr>
  <dimension ref="A1:BJ289"/>
  <sheetViews>
    <sheetView showGridLines="0" showRowColHeaders="0" tabSelected="1" workbookViewId="0">
      <selection activeCell="B16" sqref="B16"/>
    </sheetView>
  </sheetViews>
  <sheetFormatPr defaultColWidth="9.140625" defaultRowHeight="15.75"/>
  <cols>
    <col min="1" max="1" width="2.28515625" style="115" customWidth="1"/>
    <col min="2" max="2" width="49.140625" style="115" customWidth="1"/>
    <col min="3" max="3" width="8.5703125" style="115" customWidth="1"/>
    <col min="4" max="4" width="83.42578125" style="115" customWidth="1"/>
    <col min="5" max="5" width="12" style="115" customWidth="1"/>
    <col min="6" max="6" width="15.28515625" style="115" customWidth="1"/>
    <col min="7" max="7" width="5" style="115" customWidth="1"/>
    <col min="8" max="8" width="4.5703125" style="115" customWidth="1"/>
    <col min="9" max="9" width="8.28515625" style="115" customWidth="1"/>
    <col min="10" max="10" width="14.28515625" style="115" customWidth="1"/>
    <col min="11" max="11" width="11.28515625" style="115" bestFit="1" customWidth="1"/>
    <col min="12" max="12" width="17.28515625" style="115" bestFit="1" customWidth="1"/>
    <col min="13" max="13" width="16" style="115" customWidth="1"/>
    <col min="14" max="14" width="44.140625" style="115" bestFit="1" customWidth="1"/>
    <col min="15" max="15" width="27.42578125" style="115" bestFit="1" customWidth="1"/>
    <col min="16" max="16" width="14.85546875" style="115" bestFit="1" customWidth="1"/>
    <col min="17" max="17" width="22.5703125" style="115" bestFit="1" customWidth="1"/>
    <col min="18" max="18" width="27.140625" style="115" bestFit="1" customWidth="1"/>
    <col min="19" max="19" width="20.28515625" style="115" bestFit="1" customWidth="1"/>
    <col min="20" max="20" width="21.85546875" style="115" bestFit="1" customWidth="1"/>
    <col min="21" max="21" width="25" style="115" bestFit="1" customWidth="1"/>
    <col min="22" max="22" width="31.28515625" style="115" bestFit="1" customWidth="1"/>
    <col min="23" max="23" width="29.85546875" style="115" bestFit="1" customWidth="1"/>
    <col min="24" max="24" width="31.42578125" style="115" bestFit="1" customWidth="1"/>
    <col min="25" max="25" width="24.42578125" style="115" bestFit="1" customWidth="1"/>
    <col min="26" max="26" width="40.140625" style="115" bestFit="1" customWidth="1"/>
    <col min="27" max="27" width="27" style="115" bestFit="1" customWidth="1"/>
    <col min="28" max="28" width="34.42578125" style="115" bestFit="1" customWidth="1"/>
    <col min="29" max="29" width="16" style="115" bestFit="1" customWidth="1"/>
    <col min="30" max="30" width="15.85546875" style="115" bestFit="1" customWidth="1"/>
    <col min="31" max="31" width="143.85546875" style="115" bestFit="1" customWidth="1"/>
    <col min="32" max="32" width="12.7109375" style="115" bestFit="1" customWidth="1"/>
    <col min="33" max="33" width="15.85546875" style="115" bestFit="1" customWidth="1"/>
    <col min="34" max="35" width="12.5703125" style="115" customWidth="1"/>
    <col min="36" max="36" width="97.140625" style="115" bestFit="1" customWidth="1"/>
    <col min="37" max="38" width="12.5703125" style="115" customWidth="1"/>
    <col min="39" max="39" width="4.28515625" style="115" bestFit="1" customWidth="1"/>
    <col min="40" max="49" width="12.5703125" style="115" customWidth="1"/>
    <col min="50" max="16384" width="9.140625" style="115"/>
  </cols>
  <sheetData>
    <row r="1" spans="1:62" ht="3.75" customHeight="1">
      <c r="A1" s="113"/>
      <c r="B1" s="113"/>
      <c r="C1" s="113"/>
      <c r="D1" s="113"/>
      <c r="E1" s="114"/>
      <c r="F1" s="114"/>
      <c r="G1" s="114"/>
      <c r="H1" s="114"/>
      <c r="I1" s="114"/>
      <c r="J1" s="114"/>
      <c r="K1" s="114"/>
      <c r="L1" s="114"/>
      <c r="M1" s="114"/>
      <c r="N1" s="114"/>
      <c r="O1" s="114"/>
      <c r="P1" s="114"/>
      <c r="Q1" s="114"/>
      <c r="R1" s="114"/>
      <c r="S1" s="114"/>
    </row>
    <row r="2" spans="1:62" s="118" customFormat="1" ht="13.5" customHeight="1">
      <c r="A2" s="116"/>
      <c r="B2" s="117"/>
      <c r="C2" s="117"/>
      <c r="D2" s="252" t="str">
        <f>'Fields names'!A14</f>
        <v>Scheda Tecnica Prodotto</v>
      </c>
      <c r="E2" s="114"/>
      <c r="F2" s="114"/>
      <c r="G2" s="114"/>
      <c r="H2" s="114"/>
      <c r="I2" s="114"/>
      <c r="J2" s="114"/>
      <c r="K2" s="114"/>
      <c r="L2" s="114"/>
      <c r="M2" s="114"/>
      <c r="N2" s="114"/>
      <c r="O2" s="114"/>
      <c r="P2" s="114"/>
      <c r="Q2" s="114"/>
      <c r="R2" s="114"/>
      <c r="S2" s="114"/>
    </row>
    <row r="3" spans="1:62" s="118" customFormat="1" ht="15" customHeight="1">
      <c r="A3" s="116"/>
      <c r="B3" s="119"/>
      <c r="C3" s="119"/>
      <c r="D3" s="252"/>
      <c r="E3" s="114"/>
      <c r="F3" s="114"/>
      <c r="G3" s="114"/>
      <c r="H3" s="114"/>
      <c r="I3" s="114"/>
      <c r="J3" s="114"/>
      <c r="K3" s="114"/>
      <c r="L3" s="114"/>
      <c r="M3" s="114"/>
      <c r="N3" s="114"/>
      <c r="O3" s="114"/>
      <c r="P3" s="114"/>
      <c r="Q3" s="114"/>
      <c r="R3" s="114"/>
      <c r="S3" s="114"/>
    </row>
    <row r="4" spans="1:62" s="118" customFormat="1" ht="12.75" customHeight="1">
      <c r="A4" s="116"/>
      <c r="B4" s="119"/>
      <c r="C4" s="119"/>
      <c r="D4" s="252"/>
      <c r="E4" s="114"/>
      <c r="F4" s="114"/>
      <c r="G4" s="114"/>
      <c r="H4" s="114"/>
      <c r="I4" s="114"/>
      <c r="J4" s="114"/>
      <c r="K4" s="114"/>
      <c r="L4" s="114"/>
      <c r="M4" s="114"/>
      <c r="N4" s="114"/>
      <c r="O4" s="114"/>
      <c r="P4" s="114"/>
      <c r="Q4" s="114"/>
      <c r="R4" s="114"/>
      <c r="S4" s="114"/>
    </row>
    <row r="5" spans="1:62" s="118" customFormat="1" ht="15" customHeight="1">
      <c r="A5" s="116"/>
      <c r="B5" s="149"/>
      <c r="C5" s="149"/>
      <c r="D5" s="121"/>
      <c r="E5" s="114"/>
      <c r="F5" s="114"/>
      <c r="G5" s="114"/>
      <c r="H5" s="114"/>
      <c r="I5" s="114"/>
      <c r="J5" s="114"/>
      <c r="K5" s="114"/>
      <c r="L5" s="114"/>
      <c r="M5" s="114"/>
      <c r="N5" s="114"/>
      <c r="O5" s="114"/>
      <c r="P5" s="114"/>
      <c r="Q5" s="114"/>
      <c r="R5" s="114"/>
      <c r="S5" s="114"/>
    </row>
    <row r="6" spans="1:62" s="118" customFormat="1" ht="0.6" customHeight="1">
      <c r="A6" s="116"/>
      <c r="B6" s="120"/>
      <c r="C6" s="120"/>
      <c r="D6" s="120"/>
      <c r="E6" s="114"/>
      <c r="F6" s="114"/>
      <c r="G6" s="114"/>
      <c r="H6" s="114"/>
      <c r="I6" s="114"/>
      <c r="J6" s="114"/>
      <c r="K6" s="114"/>
      <c r="L6" s="114"/>
      <c r="M6" s="114"/>
      <c r="N6" s="114"/>
      <c r="O6" s="114"/>
      <c r="P6" s="114"/>
      <c r="Q6" s="114"/>
      <c r="R6" s="114"/>
      <c r="S6" s="114"/>
    </row>
    <row r="7" spans="1:62" s="125" customFormat="1" ht="4.5" customHeight="1">
      <c r="A7" s="124"/>
      <c r="B7" s="124"/>
      <c r="C7" s="124"/>
      <c r="D7" s="124"/>
      <c r="E7" s="114"/>
      <c r="F7" s="114"/>
      <c r="G7" s="114"/>
      <c r="H7" s="114"/>
      <c r="I7" s="114"/>
      <c r="J7" s="114"/>
      <c r="K7" s="114"/>
      <c r="L7" s="114"/>
      <c r="M7" s="114"/>
      <c r="N7" s="114"/>
      <c r="O7" s="114"/>
      <c r="P7" s="114"/>
      <c r="Q7" s="114"/>
      <c r="R7" s="114"/>
      <c r="S7" s="114"/>
      <c r="AN7" s="126"/>
      <c r="AO7" s="126"/>
      <c r="AP7" s="126"/>
      <c r="AQ7" s="126"/>
      <c r="AR7" s="126"/>
      <c r="AS7" s="126"/>
      <c r="AT7" s="126"/>
      <c r="AU7" s="126"/>
      <c r="AV7" s="126"/>
      <c r="AW7" s="126"/>
      <c r="AX7" s="126"/>
      <c r="AY7" s="126"/>
      <c r="AZ7" s="126"/>
      <c r="BA7" s="126"/>
      <c r="BB7" s="126"/>
      <c r="BC7" s="126"/>
      <c r="BD7" s="126"/>
      <c r="BE7" s="118"/>
      <c r="BF7" s="118"/>
      <c r="BG7" s="118"/>
      <c r="BH7" s="118"/>
      <c r="BI7" s="118"/>
      <c r="BJ7" s="118"/>
    </row>
    <row r="8" spans="1:62" ht="15.75" customHeight="1">
      <c r="A8" s="114"/>
      <c r="B8" s="251" t="str">
        <f>'drop down choices'!DL3</f>
        <v>Le informazioni richieste sono necessarie per la corretta gestione del prodotto da parte di QVC, ma sono altresì importanti per supportare le clienti di QVC nella scelta del prodotto.
Per questo motivo tutti i campi del documento devono essere compilati dal fornitore, a meno che non siano oscurati e con la scritta “N/A”. Il fornitore è responsabile della correttezza e completezza dei dati forniti. In caso di dubbio si prega di far riferimento al team di Quality Assurance.</v>
      </c>
      <c r="C8" s="251"/>
      <c r="D8" s="251"/>
      <c r="E8" s="114"/>
      <c r="F8" s="114"/>
      <c r="G8" s="114"/>
      <c r="H8" s="114"/>
      <c r="I8" s="114"/>
      <c r="J8" s="114"/>
      <c r="K8" s="114"/>
      <c r="L8" s="114"/>
      <c r="M8" s="114"/>
      <c r="N8" s="114"/>
      <c r="O8" s="114"/>
      <c r="P8" s="114"/>
      <c r="Q8" s="114"/>
      <c r="R8" s="114"/>
      <c r="S8" s="114"/>
    </row>
    <row r="9" spans="1:62" ht="30.75" customHeight="1">
      <c r="A9" s="114"/>
      <c r="B9" s="251"/>
      <c r="C9" s="251"/>
      <c r="D9" s="251"/>
      <c r="E9" s="114"/>
      <c r="F9" s="114"/>
      <c r="G9" s="114"/>
      <c r="H9" s="114"/>
      <c r="I9" s="114"/>
      <c r="J9" s="114"/>
      <c r="K9" s="114"/>
      <c r="L9" s="114"/>
      <c r="M9" s="114"/>
      <c r="N9" s="114"/>
      <c r="O9" s="114"/>
      <c r="P9" s="114"/>
      <c r="Q9" s="114"/>
      <c r="R9" s="114"/>
      <c r="S9" s="114"/>
    </row>
    <row r="10" spans="1:62" ht="17.25" customHeight="1">
      <c r="A10" s="114"/>
      <c r="B10" s="187"/>
      <c r="C10" s="187"/>
      <c r="D10" s="127"/>
      <c r="E10" s="114"/>
      <c r="F10" s="114"/>
      <c r="G10" s="114"/>
      <c r="H10" s="114"/>
      <c r="I10" s="114"/>
      <c r="J10" s="114"/>
      <c r="K10" s="114"/>
      <c r="L10" s="114"/>
      <c r="M10" s="114"/>
      <c r="N10" s="114"/>
      <c r="O10" s="114"/>
      <c r="P10" s="114"/>
      <c r="Q10" s="114"/>
      <c r="R10" s="114"/>
      <c r="S10" s="114"/>
    </row>
    <row r="11" spans="1:62" ht="13.5" customHeight="1">
      <c r="A11" s="114"/>
      <c r="B11" s="191"/>
      <c r="C11" s="191"/>
      <c r="D11" s="131"/>
      <c r="E11" s="114"/>
      <c r="F11" s="114"/>
      <c r="G11" s="114"/>
      <c r="H11" s="114"/>
      <c r="I11" s="114"/>
      <c r="J11" s="114"/>
      <c r="K11" s="114"/>
      <c r="L11" s="114"/>
      <c r="M11" s="114"/>
      <c r="N11" s="114"/>
      <c r="O11" s="114"/>
      <c r="P11" s="114"/>
      <c r="Q11" s="114"/>
      <c r="R11" s="114"/>
      <c r="S11" s="114"/>
    </row>
    <row r="12" spans="1:62" ht="15.75" customHeight="1">
      <c r="A12" s="114"/>
      <c r="B12" s="147" t="str">
        <f>'Fields names'!$A$5</f>
        <v>Seleziona QVC Market</v>
      </c>
      <c r="C12" s="191"/>
      <c r="D12" s="131"/>
      <c r="E12" s="112"/>
      <c r="F12" s="112"/>
      <c r="G12" s="114"/>
      <c r="H12" s="114"/>
      <c r="I12" s="114"/>
      <c r="J12" s="114"/>
      <c r="K12" s="114"/>
      <c r="L12" s="114"/>
      <c r="M12" s="114"/>
      <c r="N12" s="114"/>
      <c r="O12" s="114"/>
      <c r="P12" s="114"/>
      <c r="Q12" s="114"/>
      <c r="R12" s="114"/>
      <c r="S12" s="114"/>
    </row>
    <row r="13" spans="1:62" ht="28.5" customHeight="1">
      <c r="A13" s="114"/>
      <c r="B13" s="148" t="s">
        <v>118</v>
      </c>
      <c r="C13" s="191"/>
      <c r="D13" s="250" t="str">
        <f>instructions!A72</f>
        <v>&lt;== QVC MARKET e Lingue: Selezionare la QVC a cui state mandando la presente Spec Cad r la lingua, tutti i campi della Spec Card verranno mostrati nella lingua scelta, questo per facilitare il Fornitore nella comprensione delle informazioni richieste.</v>
      </c>
      <c r="E13" s="112"/>
      <c r="F13" s="112"/>
      <c r="G13" s="114"/>
      <c r="H13" s="114"/>
      <c r="I13" s="114"/>
      <c r="J13" s="114"/>
      <c r="K13" s="114"/>
      <c r="L13" s="114"/>
      <c r="M13" s="114"/>
      <c r="N13" s="114"/>
      <c r="O13" s="114"/>
      <c r="P13" s="114"/>
      <c r="Q13" s="114"/>
      <c r="R13" s="114"/>
      <c r="S13" s="114"/>
    </row>
    <row r="14" spans="1:62">
      <c r="A14" s="114"/>
      <c r="B14" s="114"/>
      <c r="C14" s="191"/>
      <c r="D14" s="250"/>
      <c r="E14" s="114"/>
      <c r="F14" s="114"/>
      <c r="G14" s="114"/>
      <c r="H14" s="114"/>
      <c r="I14" s="114"/>
      <c r="J14" s="114"/>
      <c r="K14" s="114"/>
      <c r="L14" s="114"/>
      <c r="M14" s="114"/>
      <c r="N14" s="114"/>
      <c r="O14" s="114"/>
      <c r="P14" s="114"/>
      <c r="Q14" s="114"/>
      <c r="R14" s="114"/>
      <c r="S14" s="114"/>
    </row>
    <row r="15" spans="1:62">
      <c r="A15" s="114"/>
      <c r="B15" s="147" t="str">
        <f>'Fields names'!$A$4</f>
        <v>Seleziona Lingua</v>
      </c>
      <c r="C15" s="191"/>
      <c r="D15" s="250"/>
      <c r="E15" s="114"/>
      <c r="F15" s="114"/>
      <c r="G15" s="114"/>
      <c r="H15" s="114"/>
      <c r="I15" s="114"/>
      <c r="J15" s="114"/>
      <c r="K15" s="114"/>
      <c r="L15" s="114"/>
      <c r="M15" s="114"/>
      <c r="N15" s="114"/>
      <c r="O15" s="114"/>
      <c r="P15" s="114"/>
      <c r="Q15" s="114"/>
      <c r="R15" s="114"/>
      <c r="S15" s="114"/>
    </row>
    <row r="16" spans="1:62" ht="28.5">
      <c r="A16" s="114"/>
      <c r="B16" s="148" t="s">
        <v>238</v>
      </c>
      <c r="C16" s="191"/>
      <c r="D16" s="250"/>
      <c r="E16" s="114"/>
      <c r="F16" s="114"/>
      <c r="G16" s="114"/>
      <c r="H16" s="114"/>
      <c r="I16" s="114"/>
      <c r="J16" s="114"/>
      <c r="K16" s="114"/>
      <c r="L16" s="114"/>
      <c r="M16" s="114"/>
      <c r="N16" s="114"/>
      <c r="O16" s="114"/>
      <c r="P16" s="114"/>
      <c r="Q16" s="114"/>
      <c r="R16" s="114"/>
      <c r="S16" s="114"/>
    </row>
    <row r="17" spans="1:19">
      <c r="A17" s="114"/>
      <c r="B17" s="114"/>
      <c r="C17" s="191"/>
      <c r="D17" s="114"/>
      <c r="E17" s="114"/>
      <c r="F17" s="114"/>
      <c r="G17" s="114"/>
      <c r="H17" s="114"/>
      <c r="I17" s="114"/>
      <c r="J17" s="114"/>
      <c r="K17" s="114"/>
      <c r="L17" s="114"/>
      <c r="M17" s="114"/>
      <c r="N17" s="114"/>
      <c r="O17" s="114"/>
      <c r="P17" s="114"/>
      <c r="Q17" s="114"/>
      <c r="R17" s="114"/>
      <c r="S17" s="114"/>
    </row>
    <row r="18" spans="1:19" ht="15.75" customHeight="1">
      <c r="A18" s="114"/>
      <c r="B18" s="147" t="s">
        <v>2715</v>
      </c>
      <c r="C18" s="191"/>
      <c r="D18" s="147" t="str">
        <f>'Fields names'!A23</f>
        <v>Contatto per QA/Spec card (nome completo e email)</v>
      </c>
      <c r="E18" s="114"/>
      <c r="F18" s="114"/>
      <c r="G18" s="114"/>
      <c r="H18" s="114"/>
      <c r="I18" s="114"/>
      <c r="J18" s="114"/>
      <c r="K18" s="114"/>
      <c r="L18" s="114"/>
      <c r="M18" s="114"/>
      <c r="N18" s="114"/>
      <c r="O18" s="114"/>
      <c r="P18" s="114"/>
      <c r="Q18" s="114"/>
      <c r="R18" s="114"/>
      <c r="S18" s="114"/>
    </row>
    <row r="19" spans="1:19" ht="18.75">
      <c r="A19" s="114"/>
      <c r="B19" s="192"/>
      <c r="C19" s="191"/>
      <c r="D19" s="192"/>
      <c r="E19" s="114"/>
      <c r="F19" s="114"/>
      <c r="G19" s="114"/>
      <c r="H19" s="114"/>
      <c r="I19" s="114"/>
      <c r="J19" s="114"/>
      <c r="K19" s="114"/>
      <c r="L19" s="114"/>
      <c r="M19" s="114"/>
      <c r="N19" s="114"/>
      <c r="O19" s="114"/>
      <c r="P19" s="114"/>
      <c r="Q19" s="114"/>
      <c r="R19" s="114"/>
      <c r="S19" s="114"/>
    </row>
    <row r="20" spans="1:19">
      <c r="A20" s="114"/>
      <c r="B20" s="114"/>
      <c r="C20" s="191"/>
      <c r="D20" s="114"/>
      <c r="E20" s="114"/>
      <c r="F20" s="114"/>
      <c r="G20" s="114"/>
      <c r="H20" s="114"/>
      <c r="I20" s="114"/>
      <c r="J20" s="114"/>
      <c r="K20" s="114"/>
      <c r="L20" s="114"/>
      <c r="M20" s="114"/>
      <c r="N20" s="114"/>
      <c r="O20" s="114"/>
      <c r="P20" s="114"/>
      <c r="Q20" s="114"/>
      <c r="R20" s="114"/>
      <c r="S20" s="114"/>
    </row>
    <row r="21" spans="1:19">
      <c r="A21" s="114"/>
      <c r="B21" s="147" t="str">
        <f>'Fields names'!A9</f>
        <v>Data Compilazione</v>
      </c>
      <c r="C21" s="191"/>
      <c r="D21" s="147" t="str">
        <f>'Fields names'!A7</f>
        <v>in caso di modifica a schede precedenti indicare le parti modificate</v>
      </c>
      <c r="E21" s="114"/>
      <c r="F21" s="114"/>
      <c r="G21" s="114"/>
      <c r="H21" s="114"/>
      <c r="I21" s="114"/>
      <c r="J21" s="114"/>
      <c r="K21" s="114"/>
      <c r="L21" s="114"/>
      <c r="M21" s="114"/>
      <c r="N21" s="114"/>
      <c r="O21" s="114"/>
      <c r="P21" s="114"/>
      <c r="Q21" s="114"/>
      <c r="R21" s="114"/>
      <c r="S21" s="114"/>
    </row>
    <row r="22" spans="1:19" ht="18.75">
      <c r="A22" s="114"/>
      <c r="B22" s="192"/>
      <c r="C22" s="191"/>
      <c r="D22" s="192"/>
      <c r="E22" s="114"/>
      <c r="F22" s="114"/>
      <c r="G22" s="114"/>
      <c r="H22" s="114"/>
      <c r="I22" s="114"/>
      <c r="J22" s="114"/>
      <c r="K22" s="114"/>
      <c r="L22" s="114"/>
      <c r="M22" s="114"/>
      <c r="N22" s="114"/>
      <c r="O22" s="114"/>
      <c r="P22" s="114"/>
      <c r="Q22" s="114"/>
      <c r="R22" s="114"/>
      <c r="S22" s="114"/>
    </row>
    <row r="23" spans="1:19">
      <c r="A23" s="114"/>
      <c r="B23" s="114"/>
      <c r="C23" s="191"/>
      <c r="D23" s="114"/>
      <c r="E23" s="114"/>
      <c r="F23" s="114"/>
      <c r="G23" s="114"/>
      <c r="H23" s="114"/>
      <c r="I23" s="114"/>
      <c r="J23" s="114"/>
      <c r="K23" s="114"/>
      <c r="L23" s="114"/>
      <c r="M23" s="114"/>
      <c r="N23" s="114"/>
      <c r="O23" s="114"/>
      <c r="P23" s="114"/>
      <c r="Q23" s="114"/>
      <c r="R23" s="114"/>
      <c r="S23" s="114"/>
    </row>
    <row r="24" spans="1:19">
      <c r="A24" s="114"/>
      <c r="B24" s="114"/>
      <c r="C24" s="114"/>
      <c r="D24" s="114"/>
      <c r="E24" s="114"/>
      <c r="F24" s="114"/>
      <c r="G24" s="114"/>
      <c r="H24" s="114"/>
      <c r="I24" s="114"/>
      <c r="J24" s="114"/>
      <c r="K24" s="114"/>
      <c r="L24" s="114"/>
      <c r="M24" s="114"/>
      <c r="N24" s="114"/>
      <c r="O24" s="114"/>
      <c r="P24" s="114"/>
      <c r="Q24" s="114"/>
      <c r="R24" s="114"/>
      <c r="S24" s="114"/>
    </row>
    <row r="25" spans="1:19">
      <c r="A25" s="114"/>
      <c r="B25" s="114"/>
      <c r="C25" s="114"/>
      <c r="D25" s="114"/>
      <c r="E25" s="114"/>
      <c r="F25" s="114"/>
      <c r="G25" s="114"/>
      <c r="H25" s="114"/>
      <c r="I25" s="114"/>
      <c r="J25" s="114"/>
      <c r="K25" s="114"/>
      <c r="L25" s="114"/>
      <c r="M25" s="114"/>
      <c r="N25" s="114"/>
      <c r="O25" s="114"/>
      <c r="P25" s="114"/>
      <c r="Q25" s="114"/>
      <c r="R25" s="114"/>
      <c r="S25" s="114"/>
    </row>
    <row r="26" spans="1:19">
      <c r="A26" s="114"/>
      <c r="B26" s="114"/>
      <c r="C26" s="114"/>
      <c r="D26" s="114"/>
      <c r="E26" s="114"/>
      <c r="F26" s="114"/>
      <c r="G26" s="114"/>
      <c r="H26" s="114"/>
      <c r="I26" s="114"/>
      <c r="J26" s="114"/>
      <c r="K26" s="114"/>
      <c r="L26" s="114"/>
      <c r="M26" s="114"/>
      <c r="N26" s="114"/>
      <c r="O26" s="114"/>
      <c r="P26" s="114"/>
      <c r="Q26" s="114"/>
      <c r="R26" s="114"/>
      <c r="S26" s="114"/>
    </row>
    <row r="27" spans="1:19">
      <c r="A27" s="114"/>
      <c r="B27" s="114"/>
      <c r="C27" s="114"/>
      <c r="D27" s="114"/>
      <c r="E27" s="114"/>
      <c r="F27" s="114"/>
      <c r="G27" s="114"/>
      <c r="H27" s="114"/>
      <c r="I27" s="114"/>
      <c r="J27" s="114"/>
      <c r="K27" s="114"/>
      <c r="L27" s="114"/>
      <c r="M27" s="114"/>
      <c r="N27" s="114"/>
      <c r="O27" s="114"/>
      <c r="P27" s="114"/>
      <c r="Q27" s="114"/>
      <c r="R27" s="114"/>
      <c r="S27" s="114"/>
    </row>
    <row r="28" spans="1:19">
      <c r="A28" s="114"/>
      <c r="B28" s="114"/>
      <c r="C28" s="114"/>
      <c r="D28" s="114"/>
      <c r="E28" s="114"/>
      <c r="F28" s="114"/>
      <c r="G28" s="114"/>
      <c r="H28" s="114"/>
      <c r="I28" s="114"/>
      <c r="J28" s="114"/>
      <c r="K28" s="114"/>
      <c r="L28" s="114"/>
      <c r="M28" s="114"/>
      <c r="N28" s="114"/>
      <c r="O28" s="114"/>
      <c r="P28" s="114"/>
      <c r="Q28" s="114"/>
      <c r="R28" s="114"/>
      <c r="S28" s="114"/>
    </row>
    <row r="29" spans="1:19">
      <c r="A29" s="114"/>
      <c r="B29" s="114"/>
      <c r="C29" s="114"/>
      <c r="D29" s="114"/>
      <c r="E29" s="114"/>
      <c r="F29" s="114"/>
      <c r="G29" s="114"/>
      <c r="H29" s="114"/>
      <c r="I29" s="114"/>
      <c r="J29" s="114"/>
      <c r="K29" s="114"/>
      <c r="L29" s="114"/>
      <c r="M29" s="114"/>
      <c r="N29" s="114"/>
      <c r="O29" s="114"/>
      <c r="P29" s="114"/>
      <c r="Q29" s="114"/>
      <c r="R29" s="114"/>
      <c r="S29" s="114"/>
    </row>
    <row r="30" spans="1:19">
      <c r="A30" s="114"/>
      <c r="B30" s="114"/>
      <c r="C30" s="114"/>
      <c r="D30" s="114"/>
      <c r="E30" s="114"/>
      <c r="F30" s="114"/>
      <c r="G30" s="114"/>
      <c r="H30" s="114"/>
      <c r="I30" s="114"/>
      <c r="J30" s="114"/>
      <c r="K30" s="114"/>
      <c r="L30" s="114"/>
      <c r="M30" s="114"/>
      <c r="N30" s="114"/>
      <c r="O30" s="114"/>
      <c r="P30" s="114"/>
      <c r="Q30" s="114"/>
      <c r="R30" s="114"/>
      <c r="S30" s="114"/>
    </row>
    <row r="31" spans="1:19">
      <c r="A31" s="114"/>
      <c r="B31" s="114"/>
      <c r="C31" s="114"/>
      <c r="D31" s="114"/>
      <c r="E31" s="114"/>
      <c r="F31" s="114"/>
      <c r="G31" s="114"/>
      <c r="H31" s="114"/>
      <c r="I31" s="114"/>
      <c r="J31" s="114"/>
      <c r="K31" s="114"/>
      <c r="L31" s="114"/>
      <c r="M31" s="114"/>
      <c r="N31" s="114"/>
      <c r="O31" s="114"/>
      <c r="P31" s="114"/>
      <c r="Q31" s="114"/>
      <c r="R31" s="114"/>
      <c r="S31" s="114"/>
    </row>
    <row r="32" spans="1:19">
      <c r="A32" s="114"/>
      <c r="B32" s="114"/>
      <c r="C32" s="114"/>
      <c r="D32" s="114"/>
      <c r="E32" s="114"/>
      <c r="F32" s="114"/>
      <c r="G32" s="114"/>
      <c r="H32" s="114"/>
      <c r="I32" s="114"/>
      <c r="J32" s="114"/>
      <c r="K32" s="114"/>
      <c r="L32" s="114"/>
      <c r="M32" s="114"/>
      <c r="N32" s="114"/>
      <c r="O32" s="114"/>
      <c r="P32" s="114"/>
      <c r="Q32" s="114"/>
      <c r="R32" s="114"/>
      <c r="S32" s="114"/>
    </row>
    <row r="33" spans="1:19">
      <c r="A33" s="114"/>
      <c r="B33" s="114"/>
      <c r="C33" s="114"/>
      <c r="D33" s="114"/>
      <c r="E33" s="114"/>
      <c r="F33" s="114"/>
      <c r="G33" s="114"/>
      <c r="H33" s="114"/>
      <c r="I33" s="114"/>
      <c r="J33" s="114"/>
      <c r="K33" s="114"/>
      <c r="L33" s="114"/>
      <c r="M33" s="114"/>
      <c r="N33" s="114"/>
      <c r="O33" s="114"/>
      <c r="P33" s="114"/>
      <c r="Q33" s="114"/>
      <c r="R33" s="114"/>
      <c r="S33" s="114"/>
    </row>
    <row r="34" spans="1:19">
      <c r="A34" s="114"/>
      <c r="B34" s="114"/>
      <c r="C34" s="114"/>
      <c r="D34" s="114"/>
      <c r="E34" s="114"/>
      <c r="F34" s="114"/>
      <c r="G34" s="114"/>
      <c r="H34" s="114"/>
      <c r="I34" s="114"/>
      <c r="J34" s="114"/>
      <c r="K34" s="114"/>
      <c r="L34" s="114"/>
      <c r="M34" s="114"/>
      <c r="N34" s="114"/>
      <c r="O34" s="114"/>
      <c r="P34" s="114"/>
      <c r="Q34" s="114"/>
      <c r="R34" s="114"/>
      <c r="S34" s="114"/>
    </row>
    <row r="35" spans="1:19">
      <c r="A35" s="114"/>
      <c r="B35" s="114"/>
      <c r="C35" s="114"/>
      <c r="D35" s="114"/>
      <c r="E35" s="114"/>
      <c r="F35" s="114"/>
      <c r="G35" s="114"/>
      <c r="H35" s="114"/>
      <c r="I35" s="114"/>
      <c r="J35" s="114"/>
      <c r="K35" s="114"/>
      <c r="L35" s="114"/>
      <c r="M35" s="114"/>
      <c r="N35" s="114"/>
      <c r="O35" s="114"/>
      <c r="P35" s="114"/>
      <c r="Q35" s="114"/>
      <c r="R35" s="114"/>
      <c r="S35" s="114"/>
    </row>
    <row r="36" spans="1:19">
      <c r="A36" s="114"/>
      <c r="B36" s="114"/>
      <c r="C36" s="114"/>
      <c r="D36" s="114"/>
      <c r="E36" s="114"/>
      <c r="F36" s="114"/>
      <c r="G36" s="114"/>
      <c r="H36" s="114"/>
      <c r="I36" s="114"/>
      <c r="J36" s="114"/>
      <c r="K36" s="114"/>
      <c r="L36" s="114"/>
      <c r="M36" s="114"/>
      <c r="N36" s="114"/>
      <c r="O36" s="114"/>
      <c r="P36" s="114"/>
      <c r="Q36" s="114"/>
      <c r="R36" s="114"/>
      <c r="S36" s="114"/>
    </row>
    <row r="37" spans="1:19">
      <c r="A37" s="114"/>
      <c r="B37" s="114"/>
      <c r="C37" s="114"/>
      <c r="D37" s="114"/>
      <c r="E37" s="114"/>
      <c r="F37" s="114"/>
      <c r="G37" s="114"/>
      <c r="H37" s="114"/>
      <c r="I37" s="114"/>
      <c r="J37" s="114"/>
      <c r="K37" s="114"/>
      <c r="L37" s="114"/>
      <c r="M37" s="114"/>
      <c r="N37" s="114"/>
      <c r="O37" s="114"/>
      <c r="P37" s="114"/>
      <c r="Q37" s="114"/>
      <c r="R37" s="114"/>
      <c r="S37" s="114"/>
    </row>
    <row r="38" spans="1:19">
      <c r="A38" s="114"/>
      <c r="B38" s="114"/>
      <c r="C38" s="114"/>
      <c r="D38" s="114"/>
      <c r="E38" s="114"/>
      <c r="F38" s="114"/>
      <c r="G38" s="114"/>
      <c r="H38" s="114"/>
      <c r="I38" s="114"/>
      <c r="J38" s="114"/>
      <c r="K38" s="114"/>
      <c r="L38" s="114"/>
      <c r="M38" s="114"/>
      <c r="N38" s="114"/>
      <c r="O38" s="114"/>
      <c r="P38" s="114"/>
      <c r="Q38" s="114"/>
      <c r="R38" s="114"/>
      <c r="S38" s="114"/>
    </row>
    <row r="39" spans="1:19">
      <c r="A39" s="114"/>
      <c r="B39" s="114"/>
      <c r="C39" s="114"/>
      <c r="D39" s="114"/>
      <c r="E39" s="114"/>
      <c r="F39" s="114"/>
      <c r="G39" s="114"/>
      <c r="H39" s="114"/>
      <c r="I39" s="114"/>
      <c r="J39" s="114"/>
      <c r="K39" s="114"/>
      <c r="L39" s="114"/>
      <c r="M39" s="114"/>
      <c r="N39" s="114"/>
      <c r="O39" s="114"/>
      <c r="P39" s="114"/>
      <c r="Q39" s="114"/>
      <c r="R39" s="114"/>
      <c r="S39" s="114"/>
    </row>
    <row r="40" spans="1:19">
      <c r="A40" s="114"/>
      <c r="B40" s="114"/>
      <c r="C40" s="114"/>
      <c r="D40" s="114"/>
      <c r="E40" s="114"/>
      <c r="F40" s="114"/>
      <c r="G40" s="114"/>
      <c r="H40" s="114"/>
      <c r="I40" s="114"/>
      <c r="J40" s="114"/>
      <c r="K40" s="114"/>
      <c r="L40" s="114"/>
      <c r="M40" s="114"/>
      <c r="N40" s="114"/>
      <c r="O40" s="114"/>
      <c r="P40" s="114"/>
      <c r="Q40" s="114"/>
      <c r="R40" s="114"/>
      <c r="S40" s="114"/>
    </row>
    <row r="41" spans="1:19">
      <c r="A41" s="114"/>
      <c r="B41" s="114"/>
      <c r="C41" s="114"/>
      <c r="D41" s="114"/>
      <c r="E41" s="114"/>
      <c r="F41" s="114"/>
      <c r="G41" s="114"/>
      <c r="H41" s="114"/>
      <c r="I41" s="114"/>
      <c r="J41" s="114"/>
      <c r="K41" s="114"/>
      <c r="L41" s="114"/>
      <c r="M41" s="114"/>
      <c r="N41" s="114"/>
      <c r="O41" s="114"/>
      <c r="P41" s="114"/>
      <c r="Q41" s="114"/>
      <c r="R41" s="114"/>
      <c r="S41" s="114"/>
    </row>
    <row r="42" spans="1:19">
      <c r="A42" s="114"/>
      <c r="B42" s="114"/>
      <c r="C42" s="114"/>
      <c r="D42" s="114"/>
      <c r="E42" s="114"/>
      <c r="F42" s="114"/>
      <c r="G42" s="114"/>
      <c r="H42" s="114"/>
      <c r="I42" s="114"/>
      <c r="J42" s="114"/>
      <c r="K42" s="114"/>
      <c r="L42" s="114"/>
      <c r="M42" s="114"/>
      <c r="N42" s="114"/>
      <c r="O42" s="114"/>
      <c r="P42" s="114"/>
      <c r="Q42" s="114"/>
      <c r="R42" s="114"/>
      <c r="S42" s="114"/>
    </row>
    <row r="43" spans="1:19">
      <c r="A43" s="114"/>
      <c r="B43" s="114"/>
      <c r="C43" s="114"/>
      <c r="D43" s="114"/>
      <c r="E43" s="114"/>
      <c r="F43" s="114"/>
      <c r="G43" s="114"/>
      <c r="H43" s="114"/>
      <c r="I43" s="114"/>
      <c r="J43" s="114"/>
      <c r="K43" s="114"/>
      <c r="L43" s="114"/>
      <c r="M43" s="114"/>
      <c r="N43" s="114"/>
      <c r="O43" s="114"/>
      <c r="P43" s="114"/>
      <c r="Q43" s="114"/>
      <c r="R43" s="114"/>
      <c r="S43" s="114"/>
    </row>
    <row r="44" spans="1:19">
      <c r="A44" s="114"/>
      <c r="B44" s="114"/>
      <c r="C44" s="114"/>
      <c r="D44" s="114"/>
      <c r="E44" s="114"/>
      <c r="F44" s="114"/>
      <c r="G44" s="114"/>
      <c r="H44" s="114"/>
      <c r="I44" s="114"/>
      <c r="J44" s="114"/>
      <c r="K44" s="114"/>
      <c r="L44" s="114"/>
      <c r="M44" s="114"/>
      <c r="N44" s="114"/>
      <c r="O44" s="114"/>
      <c r="P44" s="114"/>
      <c r="Q44" s="114"/>
      <c r="R44" s="114"/>
      <c r="S44" s="114"/>
    </row>
    <row r="45" spans="1:19">
      <c r="A45" s="114"/>
      <c r="B45" s="114"/>
      <c r="C45" s="114"/>
      <c r="D45" s="114"/>
      <c r="E45" s="114"/>
      <c r="F45" s="114"/>
      <c r="G45" s="114"/>
      <c r="H45" s="114"/>
      <c r="I45" s="114"/>
      <c r="J45" s="114"/>
      <c r="K45" s="114"/>
      <c r="L45" s="114"/>
      <c r="M45" s="114"/>
      <c r="N45" s="114"/>
      <c r="O45" s="114"/>
      <c r="P45" s="114"/>
      <c r="Q45" s="114"/>
      <c r="R45" s="114"/>
      <c r="S45" s="114"/>
    </row>
    <row r="46" spans="1:19">
      <c r="A46" s="114"/>
      <c r="B46" s="114"/>
      <c r="C46" s="114"/>
      <c r="D46" s="114"/>
      <c r="E46" s="114"/>
      <c r="F46" s="114"/>
      <c r="G46" s="114"/>
      <c r="H46" s="114"/>
      <c r="I46" s="114"/>
      <c r="J46" s="114"/>
      <c r="K46" s="114"/>
      <c r="L46" s="114"/>
      <c r="M46" s="114"/>
      <c r="N46" s="114"/>
      <c r="O46" s="114"/>
      <c r="P46" s="114"/>
      <c r="Q46" s="114"/>
      <c r="R46" s="114"/>
      <c r="S46" s="114"/>
    </row>
    <row r="47" spans="1:19">
      <c r="A47" s="114"/>
      <c r="B47" s="114"/>
      <c r="C47" s="114"/>
      <c r="D47" s="114"/>
      <c r="E47" s="114"/>
      <c r="F47" s="114"/>
      <c r="G47" s="114"/>
      <c r="H47" s="114"/>
      <c r="I47" s="114"/>
      <c r="J47" s="114"/>
      <c r="K47" s="114"/>
      <c r="L47" s="114"/>
      <c r="M47" s="114"/>
      <c r="N47" s="114"/>
      <c r="O47" s="114"/>
      <c r="P47" s="114"/>
      <c r="Q47" s="114"/>
      <c r="R47" s="114"/>
      <c r="S47" s="114"/>
    </row>
    <row r="48" spans="1:19">
      <c r="A48" s="114"/>
      <c r="B48" s="114"/>
      <c r="C48" s="114"/>
      <c r="D48" s="114"/>
      <c r="E48" s="114"/>
      <c r="F48" s="114"/>
      <c r="G48" s="114"/>
      <c r="H48" s="114"/>
      <c r="I48" s="114"/>
      <c r="J48" s="114"/>
      <c r="K48" s="114"/>
      <c r="L48" s="114"/>
      <c r="M48" s="114"/>
      <c r="N48" s="114"/>
      <c r="O48" s="114"/>
      <c r="P48" s="114"/>
      <c r="Q48" s="114"/>
      <c r="R48" s="114"/>
      <c r="S48" s="114"/>
    </row>
    <row r="49" spans="1:19">
      <c r="A49" s="114"/>
      <c r="B49" s="114"/>
      <c r="C49" s="114"/>
      <c r="D49" s="114"/>
      <c r="E49" s="114"/>
      <c r="F49" s="114"/>
      <c r="G49" s="114"/>
      <c r="H49" s="114"/>
      <c r="I49" s="114"/>
      <c r="J49" s="114"/>
      <c r="K49" s="114"/>
      <c r="L49" s="114"/>
      <c r="M49" s="114"/>
      <c r="N49" s="114"/>
      <c r="O49" s="114"/>
      <c r="P49" s="114"/>
      <c r="Q49" s="114"/>
      <c r="R49" s="114"/>
      <c r="S49" s="114"/>
    </row>
    <row r="50" spans="1:19">
      <c r="A50" s="114"/>
      <c r="B50" s="114"/>
      <c r="C50" s="114"/>
      <c r="D50" s="114"/>
      <c r="E50" s="114"/>
      <c r="F50" s="114"/>
      <c r="G50" s="114"/>
      <c r="H50" s="114"/>
      <c r="I50" s="114"/>
      <c r="J50" s="114"/>
      <c r="K50" s="114"/>
      <c r="L50" s="114"/>
      <c r="M50" s="114"/>
      <c r="N50" s="114"/>
      <c r="O50" s="114"/>
      <c r="P50" s="114"/>
      <c r="Q50" s="114"/>
      <c r="R50" s="114"/>
      <c r="S50" s="114"/>
    </row>
    <row r="51" spans="1:19">
      <c r="A51" s="114"/>
      <c r="B51" s="114"/>
      <c r="C51" s="114"/>
      <c r="D51" s="114"/>
      <c r="E51" s="114"/>
      <c r="F51" s="114"/>
      <c r="G51" s="114"/>
      <c r="H51" s="114"/>
      <c r="I51" s="114"/>
      <c r="J51" s="114"/>
      <c r="K51" s="114"/>
      <c r="L51" s="114"/>
      <c r="M51" s="114"/>
      <c r="N51" s="114"/>
      <c r="O51" s="114"/>
      <c r="P51" s="114"/>
      <c r="Q51" s="114"/>
      <c r="R51" s="114"/>
      <c r="S51" s="114"/>
    </row>
    <row r="52" spans="1:19">
      <c r="A52" s="114"/>
      <c r="B52" s="114"/>
      <c r="C52" s="114"/>
      <c r="D52" s="114"/>
      <c r="E52" s="114"/>
      <c r="F52" s="114"/>
      <c r="G52" s="114"/>
      <c r="H52" s="114"/>
      <c r="I52" s="114"/>
      <c r="J52" s="114"/>
      <c r="K52" s="114"/>
      <c r="L52" s="114"/>
      <c r="M52" s="114"/>
      <c r="N52" s="114"/>
      <c r="O52" s="114"/>
      <c r="P52" s="114"/>
      <c r="Q52" s="114"/>
      <c r="R52" s="114"/>
      <c r="S52" s="114"/>
    </row>
    <row r="53" spans="1:19">
      <c r="A53" s="114"/>
      <c r="B53" s="114"/>
      <c r="C53" s="114"/>
      <c r="D53" s="114"/>
      <c r="E53" s="114"/>
      <c r="F53" s="114"/>
      <c r="G53" s="114"/>
      <c r="H53" s="114"/>
      <c r="I53" s="114"/>
      <c r="J53" s="114"/>
      <c r="K53" s="114"/>
      <c r="L53" s="114"/>
      <c r="M53" s="114"/>
      <c r="N53" s="114"/>
      <c r="O53" s="114"/>
      <c r="P53" s="114"/>
      <c r="Q53" s="114"/>
      <c r="R53" s="114"/>
      <c r="S53" s="114"/>
    </row>
    <row r="54" spans="1:19">
      <c r="A54" s="114"/>
      <c r="B54" s="114"/>
      <c r="C54" s="114"/>
      <c r="D54" s="114"/>
      <c r="E54" s="114"/>
      <c r="F54" s="114"/>
      <c r="G54" s="114"/>
      <c r="H54" s="114"/>
      <c r="I54" s="114"/>
      <c r="J54" s="114"/>
      <c r="K54" s="114"/>
      <c r="L54" s="114"/>
      <c r="M54" s="114"/>
      <c r="N54" s="114"/>
      <c r="O54" s="114"/>
      <c r="P54" s="114"/>
      <c r="Q54" s="114"/>
      <c r="R54" s="114"/>
      <c r="S54" s="114"/>
    </row>
    <row r="55" spans="1:19">
      <c r="A55" s="114"/>
      <c r="B55" s="114"/>
      <c r="C55" s="114"/>
      <c r="D55" s="114"/>
      <c r="E55" s="114"/>
      <c r="F55" s="114"/>
      <c r="G55" s="114"/>
      <c r="H55" s="114"/>
      <c r="I55" s="114"/>
      <c r="J55" s="114"/>
      <c r="K55" s="114"/>
      <c r="L55" s="114"/>
      <c r="M55" s="114"/>
      <c r="N55" s="114"/>
      <c r="O55" s="114"/>
      <c r="P55" s="114"/>
      <c r="Q55" s="114"/>
      <c r="R55" s="114"/>
      <c r="S55" s="114"/>
    </row>
    <row r="56" spans="1:19">
      <c r="A56" s="114"/>
      <c r="B56" s="114"/>
      <c r="C56" s="114"/>
      <c r="D56" s="114"/>
      <c r="E56" s="114"/>
      <c r="F56" s="114"/>
      <c r="G56" s="114"/>
      <c r="H56" s="114"/>
      <c r="I56" s="114"/>
      <c r="J56" s="114"/>
      <c r="K56" s="114"/>
      <c r="L56" s="114"/>
      <c r="M56" s="114"/>
      <c r="N56" s="114"/>
      <c r="O56" s="114"/>
      <c r="P56" s="114"/>
      <c r="Q56" s="114"/>
      <c r="R56" s="114"/>
      <c r="S56" s="114"/>
    </row>
    <row r="57" spans="1:19">
      <c r="A57" s="114"/>
      <c r="B57" s="114"/>
      <c r="C57" s="114"/>
      <c r="D57" s="114"/>
      <c r="E57" s="114"/>
      <c r="F57" s="114"/>
      <c r="G57" s="114"/>
      <c r="H57" s="114"/>
      <c r="I57" s="114"/>
      <c r="J57" s="114"/>
      <c r="K57" s="114"/>
      <c r="L57" s="114"/>
      <c r="M57" s="114"/>
      <c r="N57" s="114"/>
      <c r="O57" s="114"/>
      <c r="P57" s="114"/>
      <c r="Q57" s="114"/>
      <c r="R57" s="114"/>
      <c r="S57" s="114"/>
    </row>
    <row r="58" spans="1:19">
      <c r="A58" s="114"/>
      <c r="B58" s="114"/>
      <c r="C58" s="114"/>
      <c r="D58" s="114"/>
      <c r="E58" s="114"/>
      <c r="F58" s="114"/>
      <c r="G58" s="114"/>
      <c r="H58" s="114"/>
      <c r="I58" s="114"/>
      <c r="J58" s="114"/>
      <c r="K58" s="114"/>
      <c r="L58" s="114"/>
      <c r="M58" s="114"/>
      <c r="N58" s="114"/>
      <c r="O58" s="114"/>
      <c r="P58" s="114"/>
      <c r="Q58" s="114"/>
      <c r="R58" s="114"/>
      <c r="S58" s="114"/>
    </row>
    <row r="59" spans="1:19">
      <c r="A59" s="114"/>
      <c r="B59" s="114"/>
      <c r="C59" s="114"/>
      <c r="D59" s="114"/>
      <c r="E59" s="114"/>
      <c r="F59" s="114"/>
      <c r="G59" s="114"/>
      <c r="H59" s="114"/>
      <c r="I59" s="114"/>
      <c r="J59" s="114"/>
      <c r="K59" s="114"/>
      <c r="L59" s="114"/>
      <c r="M59" s="114"/>
      <c r="N59" s="114"/>
      <c r="O59" s="114"/>
      <c r="P59" s="114"/>
      <c r="Q59" s="114"/>
      <c r="R59" s="114"/>
      <c r="S59" s="114"/>
    </row>
    <row r="60" spans="1:19">
      <c r="A60" s="114"/>
      <c r="B60" s="114"/>
      <c r="C60" s="114"/>
      <c r="D60" s="114"/>
      <c r="E60" s="114"/>
      <c r="F60" s="114"/>
      <c r="G60" s="114"/>
      <c r="H60" s="114"/>
      <c r="I60" s="114"/>
      <c r="J60" s="114"/>
      <c r="K60" s="114"/>
      <c r="L60" s="114"/>
      <c r="M60" s="114"/>
      <c r="N60" s="114"/>
      <c r="O60" s="114"/>
      <c r="P60" s="114"/>
      <c r="Q60" s="114"/>
      <c r="R60" s="114"/>
      <c r="S60" s="114"/>
    </row>
    <row r="61" spans="1:19">
      <c r="A61" s="114"/>
      <c r="B61" s="114"/>
      <c r="C61" s="114"/>
      <c r="D61" s="114"/>
      <c r="E61" s="114"/>
      <c r="F61" s="114"/>
      <c r="G61" s="114"/>
      <c r="H61" s="114"/>
      <c r="I61" s="114"/>
      <c r="J61" s="114"/>
      <c r="K61" s="114"/>
      <c r="L61" s="114"/>
      <c r="M61" s="114"/>
      <c r="N61" s="114"/>
      <c r="O61" s="114"/>
      <c r="P61" s="114"/>
      <c r="Q61" s="114"/>
      <c r="R61" s="114"/>
      <c r="S61" s="114"/>
    </row>
    <row r="62" spans="1:19">
      <c r="A62" s="114"/>
      <c r="B62" s="114"/>
      <c r="C62" s="114"/>
      <c r="D62" s="114"/>
      <c r="E62" s="114"/>
      <c r="F62" s="114"/>
      <c r="G62" s="114"/>
      <c r="H62" s="114"/>
      <c r="I62" s="114"/>
      <c r="J62" s="114"/>
      <c r="K62" s="114"/>
      <c r="L62" s="114"/>
      <c r="M62" s="114"/>
      <c r="N62" s="114"/>
      <c r="O62" s="114"/>
      <c r="P62" s="114"/>
      <c r="Q62" s="114"/>
      <c r="R62" s="114"/>
      <c r="S62" s="114"/>
    </row>
    <row r="63" spans="1:19">
      <c r="A63" s="114"/>
      <c r="B63" s="114"/>
      <c r="C63" s="114"/>
      <c r="D63" s="114"/>
      <c r="E63" s="114"/>
      <c r="F63" s="114"/>
      <c r="G63" s="114"/>
      <c r="H63" s="114"/>
      <c r="I63" s="114"/>
      <c r="J63" s="114"/>
      <c r="K63" s="114"/>
      <c r="L63" s="114"/>
      <c r="M63" s="114"/>
      <c r="N63" s="114"/>
      <c r="O63" s="114"/>
      <c r="P63" s="114"/>
      <c r="Q63" s="114"/>
      <c r="R63" s="114"/>
      <c r="S63" s="114"/>
    </row>
    <row r="64" spans="1:19">
      <c r="A64" s="114"/>
      <c r="B64" s="114"/>
      <c r="C64" s="114"/>
      <c r="D64" s="114"/>
      <c r="E64" s="114"/>
      <c r="F64" s="114"/>
      <c r="G64" s="114"/>
      <c r="H64" s="114"/>
      <c r="I64" s="114"/>
      <c r="J64" s="114"/>
      <c r="K64" s="114"/>
      <c r="L64" s="114"/>
      <c r="M64" s="114"/>
      <c r="N64" s="114"/>
      <c r="O64" s="114"/>
      <c r="P64" s="114"/>
      <c r="Q64" s="114"/>
      <c r="R64" s="114"/>
      <c r="S64" s="114"/>
    </row>
    <row r="65" spans="1:19">
      <c r="A65" s="114"/>
      <c r="B65" s="114"/>
      <c r="C65" s="114"/>
      <c r="D65" s="114"/>
      <c r="E65" s="114"/>
      <c r="F65" s="114"/>
      <c r="G65" s="114"/>
      <c r="H65" s="114"/>
      <c r="I65" s="114"/>
      <c r="J65" s="114"/>
      <c r="K65" s="114"/>
      <c r="L65" s="114"/>
      <c r="M65" s="114"/>
      <c r="N65" s="114"/>
      <c r="O65" s="114"/>
      <c r="P65" s="114"/>
      <c r="Q65" s="114"/>
      <c r="R65" s="114"/>
      <c r="S65" s="114"/>
    </row>
    <row r="66" spans="1:19">
      <c r="A66" s="114"/>
      <c r="B66" s="114"/>
      <c r="C66" s="114"/>
      <c r="D66" s="114"/>
      <c r="E66" s="114"/>
      <c r="F66" s="114"/>
      <c r="G66" s="114"/>
      <c r="H66" s="114"/>
      <c r="I66" s="114"/>
      <c r="J66" s="114"/>
      <c r="K66" s="114"/>
      <c r="L66" s="114"/>
      <c r="M66" s="114"/>
      <c r="N66" s="114"/>
      <c r="O66" s="114"/>
      <c r="P66" s="114"/>
      <c r="Q66" s="114"/>
      <c r="R66" s="114"/>
      <c r="S66" s="114"/>
    </row>
    <row r="67" spans="1:19">
      <c r="A67" s="114"/>
      <c r="B67" s="114"/>
      <c r="C67" s="114"/>
      <c r="D67" s="114"/>
      <c r="E67" s="114"/>
      <c r="F67" s="114"/>
      <c r="G67" s="114"/>
      <c r="H67" s="114"/>
      <c r="I67" s="114"/>
      <c r="J67" s="114"/>
      <c r="K67" s="114"/>
      <c r="L67" s="114"/>
      <c r="M67" s="114"/>
      <c r="N67" s="114"/>
      <c r="O67" s="114"/>
      <c r="P67" s="114"/>
      <c r="Q67" s="114"/>
      <c r="R67" s="114"/>
      <c r="S67" s="114"/>
    </row>
    <row r="68" spans="1:19">
      <c r="A68" s="114"/>
      <c r="B68" s="114"/>
      <c r="C68" s="114"/>
      <c r="D68" s="114"/>
      <c r="E68" s="114"/>
      <c r="F68" s="114"/>
      <c r="G68" s="114"/>
      <c r="H68" s="114"/>
      <c r="I68" s="114"/>
      <c r="J68" s="114"/>
      <c r="K68" s="114"/>
      <c r="L68" s="114"/>
      <c r="M68" s="114"/>
      <c r="N68" s="114"/>
      <c r="O68" s="114"/>
      <c r="P68" s="114"/>
      <c r="Q68" s="114"/>
      <c r="R68" s="114"/>
      <c r="S68" s="114"/>
    </row>
    <row r="69" spans="1:19">
      <c r="A69" s="114"/>
      <c r="B69" s="114"/>
      <c r="C69" s="114"/>
      <c r="D69" s="114"/>
      <c r="E69" s="114"/>
      <c r="F69" s="114"/>
      <c r="G69" s="114"/>
      <c r="H69" s="114"/>
      <c r="I69" s="114"/>
      <c r="J69" s="114"/>
      <c r="K69" s="114"/>
      <c r="L69" s="114"/>
      <c r="M69" s="114"/>
      <c r="N69" s="114"/>
      <c r="O69" s="114"/>
      <c r="P69" s="114"/>
      <c r="Q69" s="114"/>
      <c r="R69" s="114"/>
      <c r="S69" s="114"/>
    </row>
    <row r="70" spans="1:19">
      <c r="A70" s="114"/>
      <c r="B70" s="114"/>
      <c r="C70" s="114"/>
      <c r="D70" s="114"/>
      <c r="E70" s="114"/>
      <c r="F70" s="114"/>
      <c r="G70" s="114"/>
      <c r="H70" s="114"/>
      <c r="I70" s="114"/>
      <c r="J70" s="114"/>
      <c r="K70" s="114"/>
      <c r="L70" s="114"/>
      <c r="M70" s="114"/>
      <c r="N70" s="114"/>
      <c r="O70" s="114"/>
      <c r="P70" s="114"/>
      <c r="Q70" s="114"/>
      <c r="R70" s="114"/>
      <c r="S70" s="114"/>
    </row>
    <row r="71" spans="1:19">
      <c r="A71" s="114"/>
      <c r="B71" s="114"/>
      <c r="C71" s="114"/>
      <c r="D71" s="114"/>
      <c r="E71" s="114"/>
      <c r="F71" s="114"/>
      <c r="G71" s="114"/>
      <c r="H71" s="114"/>
      <c r="I71" s="114"/>
      <c r="J71" s="114"/>
      <c r="K71" s="114"/>
      <c r="L71" s="114"/>
      <c r="M71" s="114"/>
      <c r="N71" s="114"/>
      <c r="O71" s="114"/>
      <c r="P71" s="114"/>
      <c r="Q71" s="114"/>
      <c r="R71" s="114"/>
      <c r="S71" s="114"/>
    </row>
    <row r="72" spans="1:19">
      <c r="A72" s="114"/>
      <c r="B72" s="114"/>
      <c r="C72" s="114"/>
      <c r="D72" s="114"/>
      <c r="E72" s="114"/>
      <c r="F72" s="114"/>
      <c r="G72" s="114"/>
      <c r="H72" s="114"/>
      <c r="I72" s="114"/>
      <c r="J72" s="114"/>
      <c r="K72" s="114"/>
      <c r="L72" s="114"/>
      <c r="M72" s="114"/>
      <c r="N72" s="114"/>
      <c r="O72" s="114"/>
      <c r="P72" s="114"/>
      <c r="Q72" s="114"/>
      <c r="R72" s="114"/>
      <c r="S72" s="114"/>
    </row>
    <row r="73" spans="1:19">
      <c r="A73" s="114"/>
      <c r="B73" s="114"/>
      <c r="C73" s="114"/>
      <c r="D73" s="114"/>
      <c r="E73" s="114"/>
      <c r="F73" s="114"/>
      <c r="G73" s="114"/>
      <c r="H73" s="114"/>
      <c r="I73" s="114"/>
      <c r="J73" s="114"/>
      <c r="K73" s="114"/>
      <c r="L73" s="114"/>
      <c r="M73" s="114"/>
      <c r="N73" s="114"/>
      <c r="O73" s="114"/>
      <c r="P73" s="114"/>
      <c r="Q73" s="114"/>
      <c r="R73" s="114"/>
      <c r="S73" s="114"/>
    </row>
    <row r="74" spans="1:19">
      <c r="A74" s="114"/>
      <c r="B74" s="114"/>
      <c r="C74" s="114"/>
      <c r="D74" s="114"/>
      <c r="E74" s="114"/>
      <c r="F74" s="114"/>
      <c r="G74" s="114"/>
      <c r="H74" s="114"/>
      <c r="I74" s="114"/>
      <c r="J74" s="114"/>
      <c r="K74" s="114"/>
      <c r="L74" s="114"/>
      <c r="M74" s="114"/>
      <c r="N74" s="114"/>
      <c r="O74" s="114"/>
      <c r="P74" s="114"/>
      <c r="Q74" s="114"/>
      <c r="R74" s="114"/>
      <c r="S74" s="114"/>
    </row>
    <row r="75" spans="1:19">
      <c r="A75" s="114"/>
      <c r="B75" s="114"/>
      <c r="C75" s="114"/>
      <c r="D75" s="114"/>
      <c r="E75" s="114"/>
      <c r="F75" s="114"/>
      <c r="G75" s="114"/>
      <c r="H75" s="114"/>
      <c r="I75" s="114"/>
      <c r="J75" s="114"/>
      <c r="K75" s="114"/>
      <c r="L75" s="114"/>
      <c r="M75" s="114"/>
      <c r="N75" s="114"/>
      <c r="O75" s="114"/>
      <c r="P75" s="114"/>
      <c r="Q75" s="114"/>
      <c r="R75" s="114"/>
      <c r="S75" s="114"/>
    </row>
    <row r="76" spans="1:19">
      <c r="A76" s="114"/>
      <c r="B76" s="114"/>
      <c r="C76" s="114"/>
      <c r="D76" s="114"/>
      <c r="E76" s="114"/>
      <c r="F76" s="114"/>
      <c r="G76" s="114"/>
      <c r="H76" s="114"/>
      <c r="I76" s="114"/>
      <c r="J76" s="114"/>
      <c r="K76" s="114"/>
      <c r="L76" s="114"/>
      <c r="M76" s="114"/>
      <c r="N76" s="114"/>
      <c r="O76" s="114"/>
      <c r="P76" s="114"/>
      <c r="Q76" s="114"/>
      <c r="R76" s="114"/>
      <c r="S76" s="114"/>
    </row>
    <row r="77" spans="1:19">
      <c r="A77" s="114"/>
      <c r="B77" s="114"/>
      <c r="C77" s="114"/>
      <c r="D77" s="114"/>
      <c r="E77" s="114"/>
      <c r="F77" s="114"/>
      <c r="G77" s="114"/>
      <c r="H77" s="114"/>
      <c r="I77" s="114"/>
      <c r="J77" s="114"/>
      <c r="K77" s="114"/>
      <c r="L77" s="114"/>
      <c r="M77" s="114"/>
      <c r="N77" s="114"/>
      <c r="O77" s="114"/>
      <c r="P77" s="114"/>
      <c r="Q77" s="114"/>
      <c r="R77" s="114"/>
      <c r="S77" s="114"/>
    </row>
    <row r="78" spans="1:19">
      <c r="A78" s="114"/>
      <c r="B78" s="114"/>
      <c r="C78" s="114"/>
      <c r="D78" s="114"/>
      <c r="E78" s="114"/>
      <c r="F78" s="114"/>
      <c r="G78" s="114"/>
      <c r="H78" s="114"/>
      <c r="I78" s="114"/>
      <c r="J78" s="114"/>
      <c r="K78" s="114"/>
      <c r="L78" s="114"/>
      <c r="M78" s="114"/>
      <c r="N78" s="114"/>
      <c r="O78" s="114"/>
      <c r="P78" s="114"/>
      <c r="Q78" s="114"/>
      <c r="R78" s="114"/>
      <c r="S78" s="114"/>
    </row>
    <row r="79" spans="1:19">
      <c r="A79" s="114"/>
      <c r="B79" s="114"/>
      <c r="C79" s="114"/>
      <c r="D79" s="114"/>
      <c r="E79" s="114"/>
      <c r="F79" s="114"/>
      <c r="G79" s="114"/>
      <c r="H79" s="114"/>
      <c r="I79" s="114"/>
      <c r="J79" s="114"/>
      <c r="K79" s="114"/>
      <c r="L79" s="114"/>
      <c r="M79" s="114"/>
      <c r="N79" s="114"/>
      <c r="O79" s="114"/>
      <c r="P79" s="114"/>
      <c r="Q79" s="114"/>
      <c r="R79" s="114"/>
      <c r="S79" s="114"/>
    </row>
    <row r="80" spans="1:19">
      <c r="A80" s="114"/>
      <c r="B80" s="114"/>
      <c r="C80" s="114"/>
      <c r="D80" s="114"/>
      <c r="E80" s="114"/>
      <c r="F80" s="114"/>
      <c r="G80" s="114"/>
      <c r="H80" s="114"/>
      <c r="I80" s="114"/>
      <c r="J80" s="114"/>
      <c r="K80" s="114"/>
      <c r="L80" s="114"/>
      <c r="M80" s="114"/>
      <c r="N80" s="114"/>
      <c r="O80" s="114"/>
      <c r="P80" s="114"/>
      <c r="Q80" s="114"/>
      <c r="R80" s="114"/>
      <c r="S80" s="114"/>
    </row>
    <row r="81" spans="1:19">
      <c r="A81" s="114"/>
      <c r="B81" s="114"/>
      <c r="C81" s="114"/>
      <c r="D81" s="114"/>
      <c r="E81" s="114"/>
      <c r="F81" s="114"/>
      <c r="G81" s="114"/>
      <c r="H81" s="114"/>
      <c r="I81" s="114"/>
      <c r="J81" s="114"/>
      <c r="K81" s="114"/>
      <c r="L81" s="114"/>
      <c r="M81" s="114"/>
      <c r="N81" s="114"/>
      <c r="O81" s="114"/>
      <c r="P81" s="114"/>
      <c r="Q81" s="114"/>
      <c r="R81" s="114"/>
      <c r="S81" s="114"/>
    </row>
    <row r="82" spans="1:19">
      <c r="A82" s="114"/>
      <c r="B82" s="114"/>
      <c r="C82" s="114"/>
      <c r="D82" s="114"/>
      <c r="E82" s="114"/>
      <c r="F82" s="114"/>
      <c r="G82" s="114"/>
      <c r="H82" s="114"/>
      <c r="I82" s="114"/>
      <c r="J82" s="114"/>
      <c r="K82" s="114"/>
      <c r="L82" s="114"/>
      <c r="M82" s="114"/>
      <c r="N82" s="114"/>
      <c r="O82" s="114"/>
      <c r="P82" s="114"/>
      <c r="Q82" s="114"/>
      <c r="R82" s="114"/>
      <c r="S82" s="114"/>
    </row>
    <row r="83" spans="1:19">
      <c r="A83" s="114"/>
      <c r="B83" s="114"/>
      <c r="C83" s="114"/>
      <c r="D83" s="114"/>
      <c r="E83" s="114"/>
      <c r="F83" s="114"/>
      <c r="G83" s="114"/>
      <c r="H83" s="114"/>
      <c r="I83" s="114"/>
      <c r="J83" s="114"/>
      <c r="K83" s="114"/>
      <c r="L83" s="114"/>
      <c r="M83" s="114"/>
      <c r="N83" s="114"/>
      <c r="O83" s="114"/>
      <c r="P83" s="114"/>
      <c r="Q83" s="114"/>
      <c r="R83" s="114"/>
      <c r="S83" s="114"/>
    </row>
    <row r="84" spans="1:19">
      <c r="A84" s="114"/>
      <c r="B84" s="114"/>
      <c r="C84" s="114"/>
      <c r="D84" s="114"/>
      <c r="E84" s="114"/>
      <c r="F84" s="114"/>
      <c r="G84" s="114"/>
      <c r="H84" s="114"/>
      <c r="I84" s="114"/>
      <c r="J84" s="114"/>
      <c r="K84" s="114"/>
      <c r="L84" s="114"/>
      <c r="M84" s="114"/>
      <c r="N84" s="114"/>
      <c r="O84" s="114"/>
      <c r="P84" s="114"/>
      <c r="Q84" s="114"/>
      <c r="R84" s="114"/>
      <c r="S84" s="114"/>
    </row>
    <row r="85" spans="1:19">
      <c r="A85" s="114"/>
      <c r="B85" s="114"/>
      <c r="C85" s="114"/>
      <c r="D85" s="114"/>
      <c r="E85" s="114"/>
      <c r="F85" s="114"/>
      <c r="G85" s="114"/>
      <c r="H85" s="114"/>
      <c r="I85" s="114"/>
      <c r="J85" s="114"/>
      <c r="K85" s="114"/>
      <c r="L85" s="114"/>
      <c r="M85" s="114"/>
      <c r="N85" s="114"/>
      <c r="O85" s="114"/>
      <c r="P85" s="114"/>
      <c r="Q85" s="114"/>
      <c r="R85" s="114"/>
      <c r="S85" s="114"/>
    </row>
    <row r="86" spans="1:19">
      <c r="A86" s="114"/>
      <c r="B86" s="114"/>
      <c r="C86" s="114"/>
      <c r="D86" s="114"/>
      <c r="E86" s="114"/>
      <c r="F86" s="114"/>
      <c r="G86" s="114"/>
      <c r="H86" s="114"/>
      <c r="I86" s="114"/>
      <c r="J86" s="114"/>
      <c r="K86" s="114"/>
      <c r="L86" s="114"/>
      <c r="M86" s="114"/>
      <c r="N86" s="114"/>
      <c r="O86" s="114"/>
      <c r="P86" s="114"/>
      <c r="Q86" s="114"/>
      <c r="R86" s="114"/>
      <c r="S86" s="114"/>
    </row>
    <row r="87" spans="1:19">
      <c r="A87" s="114"/>
      <c r="B87" s="114"/>
      <c r="C87" s="114"/>
      <c r="D87" s="114"/>
      <c r="E87" s="114"/>
      <c r="F87" s="114"/>
      <c r="G87" s="114"/>
      <c r="H87" s="114"/>
      <c r="I87" s="114"/>
      <c r="J87" s="114"/>
      <c r="K87" s="114"/>
      <c r="L87" s="114"/>
      <c r="M87" s="114"/>
      <c r="N87" s="114"/>
      <c r="O87" s="114"/>
      <c r="P87" s="114"/>
      <c r="Q87" s="114"/>
      <c r="R87" s="114"/>
      <c r="S87" s="114"/>
    </row>
    <row r="88" spans="1:19">
      <c r="A88" s="114"/>
      <c r="B88" s="114"/>
      <c r="C88" s="114"/>
      <c r="D88" s="114"/>
      <c r="E88" s="114"/>
      <c r="F88" s="114"/>
      <c r="G88" s="114"/>
      <c r="H88" s="114"/>
      <c r="I88" s="114"/>
      <c r="J88" s="114"/>
      <c r="K88" s="114"/>
      <c r="L88" s="114"/>
      <c r="M88" s="114"/>
      <c r="N88" s="114"/>
      <c r="O88" s="114"/>
      <c r="P88" s="114"/>
      <c r="Q88" s="114"/>
      <c r="R88" s="114"/>
      <c r="S88" s="114"/>
    </row>
    <row r="89" spans="1:19">
      <c r="A89" s="114"/>
      <c r="B89" s="114"/>
      <c r="C89" s="114"/>
      <c r="D89" s="114"/>
      <c r="E89" s="114"/>
      <c r="F89" s="114"/>
      <c r="G89" s="114"/>
      <c r="H89" s="114"/>
      <c r="I89" s="114"/>
      <c r="J89" s="114"/>
      <c r="K89" s="114"/>
      <c r="L89" s="114"/>
      <c r="M89" s="114"/>
      <c r="N89" s="114"/>
      <c r="O89" s="114"/>
      <c r="P89" s="114"/>
      <c r="Q89" s="114"/>
      <c r="R89" s="114"/>
      <c r="S89" s="114"/>
    </row>
    <row r="90" spans="1:19">
      <c r="A90" s="114"/>
      <c r="B90" s="114"/>
      <c r="C90" s="114"/>
      <c r="D90" s="114"/>
      <c r="E90" s="114"/>
      <c r="F90" s="114"/>
      <c r="G90" s="114"/>
      <c r="H90" s="114"/>
      <c r="I90" s="114"/>
      <c r="J90" s="114"/>
      <c r="K90" s="114"/>
      <c r="L90" s="114"/>
      <c r="M90" s="114"/>
      <c r="N90" s="114"/>
      <c r="O90" s="114"/>
      <c r="P90" s="114"/>
      <c r="Q90" s="114"/>
      <c r="R90" s="114"/>
      <c r="S90" s="114"/>
    </row>
    <row r="91" spans="1:19">
      <c r="A91" s="114"/>
      <c r="B91" s="114"/>
      <c r="C91" s="114"/>
      <c r="D91" s="114"/>
      <c r="E91" s="114"/>
      <c r="F91" s="114"/>
      <c r="G91" s="114"/>
      <c r="H91" s="114"/>
      <c r="I91" s="114"/>
      <c r="J91" s="114"/>
      <c r="K91" s="114"/>
      <c r="L91" s="114"/>
      <c r="M91" s="114"/>
      <c r="N91" s="114"/>
      <c r="O91" s="114"/>
      <c r="P91" s="114"/>
      <c r="Q91" s="114"/>
      <c r="R91" s="114"/>
      <c r="S91" s="114"/>
    </row>
    <row r="92" spans="1:19">
      <c r="A92" s="114"/>
      <c r="B92" s="114"/>
      <c r="C92" s="114"/>
      <c r="D92" s="114"/>
      <c r="E92" s="114"/>
      <c r="F92" s="114"/>
      <c r="G92" s="114"/>
      <c r="H92" s="114"/>
      <c r="I92" s="114"/>
      <c r="J92" s="114"/>
      <c r="K92" s="114"/>
      <c r="L92" s="114"/>
      <c r="M92" s="114"/>
      <c r="N92" s="114"/>
      <c r="O92" s="114"/>
      <c r="P92" s="114"/>
      <c r="Q92" s="114"/>
      <c r="R92" s="114"/>
      <c r="S92" s="114"/>
    </row>
    <row r="93" spans="1:19">
      <c r="A93" s="114"/>
      <c r="B93" s="114"/>
      <c r="C93" s="114"/>
      <c r="D93" s="114"/>
      <c r="E93" s="114"/>
      <c r="F93" s="114"/>
      <c r="G93" s="114"/>
      <c r="H93" s="114"/>
      <c r="I93" s="114"/>
      <c r="J93" s="114"/>
      <c r="K93" s="114"/>
      <c r="L93" s="114"/>
      <c r="M93" s="114"/>
      <c r="N93" s="114"/>
      <c r="O93" s="114"/>
      <c r="P93" s="114"/>
      <c r="Q93" s="114"/>
      <c r="R93" s="114"/>
      <c r="S93" s="114"/>
    </row>
    <row r="94" spans="1:19">
      <c r="A94" s="114"/>
      <c r="B94" s="114"/>
      <c r="C94" s="114"/>
      <c r="D94" s="114"/>
      <c r="E94" s="114"/>
      <c r="F94" s="114"/>
      <c r="G94" s="114"/>
      <c r="H94" s="114"/>
      <c r="I94" s="114"/>
      <c r="J94" s="114"/>
      <c r="K94" s="114"/>
      <c r="L94" s="114"/>
      <c r="M94" s="114"/>
      <c r="N94" s="114"/>
      <c r="O94" s="114"/>
      <c r="P94" s="114"/>
      <c r="Q94" s="114"/>
      <c r="R94" s="114"/>
      <c r="S94" s="114"/>
    </row>
    <row r="95" spans="1:19">
      <c r="A95" s="114"/>
      <c r="B95" s="114"/>
      <c r="C95" s="114"/>
      <c r="D95" s="114"/>
      <c r="E95" s="114"/>
      <c r="F95" s="114"/>
      <c r="G95" s="114"/>
      <c r="H95" s="114"/>
      <c r="I95" s="114"/>
      <c r="J95" s="114"/>
      <c r="K95" s="114"/>
      <c r="L95" s="114"/>
      <c r="M95" s="114"/>
      <c r="N95" s="114"/>
      <c r="O95" s="114"/>
      <c r="P95" s="114"/>
      <c r="Q95" s="114"/>
      <c r="R95" s="114"/>
      <c r="S95" s="114"/>
    </row>
    <row r="96" spans="1:19">
      <c r="A96" s="114"/>
      <c r="B96" s="114"/>
      <c r="C96" s="114"/>
      <c r="D96" s="114"/>
      <c r="E96" s="114"/>
      <c r="F96" s="114"/>
      <c r="G96" s="114"/>
      <c r="H96" s="114"/>
      <c r="I96" s="114"/>
      <c r="J96" s="114"/>
      <c r="K96" s="114"/>
      <c r="L96" s="114"/>
      <c r="M96" s="114"/>
      <c r="N96" s="114"/>
      <c r="O96" s="114"/>
      <c r="P96" s="114"/>
      <c r="Q96" s="114"/>
      <c r="R96" s="114"/>
      <c r="S96" s="114"/>
    </row>
    <row r="97" spans="1:19">
      <c r="A97" s="114"/>
      <c r="B97" s="114"/>
      <c r="C97" s="114"/>
      <c r="D97" s="114"/>
      <c r="E97" s="114"/>
      <c r="F97" s="114"/>
      <c r="G97" s="114"/>
      <c r="H97" s="114"/>
      <c r="I97" s="114"/>
      <c r="J97" s="114"/>
      <c r="K97" s="114"/>
      <c r="L97" s="114"/>
      <c r="M97" s="114"/>
      <c r="N97" s="114"/>
      <c r="O97" s="114"/>
      <c r="P97" s="114"/>
      <c r="Q97" s="114"/>
      <c r="R97" s="114"/>
      <c r="S97" s="114"/>
    </row>
    <row r="98" spans="1:19">
      <c r="A98" s="114"/>
      <c r="B98" s="114"/>
      <c r="C98" s="114"/>
      <c r="D98" s="114"/>
      <c r="E98" s="114"/>
      <c r="F98" s="114"/>
      <c r="G98" s="114"/>
      <c r="H98" s="114"/>
      <c r="I98" s="114"/>
      <c r="J98" s="114"/>
      <c r="K98" s="114"/>
      <c r="L98" s="114"/>
      <c r="M98" s="114"/>
      <c r="N98" s="114"/>
      <c r="O98" s="114"/>
      <c r="P98" s="114"/>
      <c r="Q98" s="114"/>
      <c r="R98" s="114"/>
      <c r="S98" s="114"/>
    </row>
    <row r="99" spans="1:19">
      <c r="A99" s="114"/>
      <c r="B99" s="114"/>
      <c r="C99" s="114"/>
      <c r="D99" s="114"/>
      <c r="E99" s="114"/>
      <c r="F99" s="114"/>
      <c r="G99" s="114"/>
      <c r="H99" s="114"/>
      <c r="I99" s="114"/>
      <c r="J99" s="114"/>
      <c r="K99" s="114"/>
      <c r="L99" s="114"/>
      <c r="M99" s="114"/>
      <c r="N99" s="114"/>
      <c r="O99" s="114"/>
      <c r="P99" s="114"/>
      <c r="Q99" s="114"/>
      <c r="R99" s="114"/>
      <c r="S99" s="114"/>
    </row>
    <row r="100" spans="1:19">
      <c r="A100" s="114"/>
      <c r="B100" s="114"/>
      <c r="C100" s="114"/>
      <c r="D100" s="114"/>
      <c r="E100" s="114"/>
      <c r="F100" s="114"/>
      <c r="G100" s="114"/>
      <c r="H100" s="114"/>
      <c r="I100" s="114"/>
      <c r="J100" s="114"/>
      <c r="K100" s="114"/>
      <c r="L100" s="114"/>
      <c r="M100" s="114"/>
      <c r="N100" s="114"/>
      <c r="O100" s="114"/>
      <c r="P100" s="114"/>
      <c r="Q100" s="114"/>
      <c r="R100" s="114"/>
      <c r="S100" s="114"/>
    </row>
    <row r="101" spans="1:19">
      <c r="A101" s="114"/>
      <c r="B101" s="114"/>
      <c r="C101" s="114"/>
      <c r="D101" s="114"/>
      <c r="E101" s="114"/>
      <c r="F101" s="114"/>
      <c r="G101" s="114"/>
      <c r="H101" s="114"/>
      <c r="I101" s="114"/>
      <c r="J101" s="114"/>
      <c r="K101" s="114"/>
      <c r="L101" s="114"/>
      <c r="M101" s="114"/>
      <c r="N101" s="114"/>
      <c r="O101" s="114"/>
      <c r="P101" s="114"/>
      <c r="Q101" s="114"/>
      <c r="R101" s="114"/>
      <c r="S101" s="114"/>
    </row>
    <row r="102" spans="1:19">
      <c r="A102" s="114"/>
      <c r="B102" s="114"/>
      <c r="C102" s="114"/>
      <c r="D102" s="114"/>
      <c r="E102" s="114"/>
      <c r="F102" s="114"/>
      <c r="G102" s="114"/>
      <c r="H102" s="114"/>
      <c r="I102" s="114"/>
      <c r="J102" s="114"/>
      <c r="K102" s="114"/>
      <c r="L102" s="114"/>
      <c r="M102" s="114"/>
      <c r="N102" s="114"/>
      <c r="O102" s="114"/>
      <c r="P102" s="114"/>
      <c r="Q102" s="114"/>
      <c r="R102" s="114"/>
      <c r="S102" s="114"/>
    </row>
    <row r="103" spans="1:19">
      <c r="A103" s="114"/>
      <c r="B103" s="114"/>
      <c r="C103" s="114"/>
      <c r="D103" s="114"/>
      <c r="E103" s="114"/>
      <c r="F103" s="114"/>
      <c r="G103" s="114"/>
      <c r="H103" s="114"/>
      <c r="I103" s="114"/>
      <c r="J103" s="114"/>
      <c r="K103" s="114"/>
      <c r="L103" s="114"/>
      <c r="M103" s="114"/>
      <c r="N103" s="114"/>
      <c r="O103" s="114"/>
      <c r="P103" s="114"/>
      <c r="Q103" s="114"/>
      <c r="R103" s="114"/>
      <c r="S103" s="114"/>
    </row>
    <row r="104" spans="1:19">
      <c r="A104" s="114"/>
      <c r="B104" s="114"/>
      <c r="C104" s="114"/>
      <c r="D104" s="114"/>
      <c r="E104" s="114"/>
      <c r="F104" s="114"/>
      <c r="G104" s="114"/>
      <c r="H104" s="114"/>
      <c r="I104" s="114"/>
      <c r="J104" s="114"/>
      <c r="K104" s="114"/>
      <c r="L104" s="114"/>
      <c r="M104" s="114"/>
      <c r="N104" s="114"/>
      <c r="O104" s="114"/>
      <c r="P104" s="114"/>
      <c r="Q104" s="114"/>
      <c r="R104" s="114"/>
      <c r="S104" s="114"/>
    </row>
    <row r="105" spans="1:19">
      <c r="A105" s="114"/>
      <c r="B105" s="114"/>
      <c r="C105" s="114"/>
      <c r="D105" s="114"/>
      <c r="E105" s="114"/>
      <c r="F105" s="114"/>
      <c r="G105" s="114"/>
      <c r="H105" s="114"/>
      <c r="I105" s="114"/>
      <c r="J105" s="114"/>
      <c r="K105" s="114"/>
      <c r="L105" s="114"/>
      <c r="M105" s="114"/>
      <c r="N105" s="114"/>
      <c r="O105" s="114"/>
      <c r="P105" s="114"/>
      <c r="Q105" s="114"/>
      <c r="R105" s="114"/>
      <c r="S105" s="114"/>
    </row>
    <row r="106" spans="1:19">
      <c r="A106" s="114"/>
      <c r="B106" s="114"/>
      <c r="C106" s="114"/>
      <c r="D106" s="114"/>
      <c r="E106" s="114"/>
      <c r="F106" s="114"/>
      <c r="G106" s="114"/>
      <c r="H106" s="114"/>
      <c r="I106" s="114"/>
      <c r="J106" s="114"/>
      <c r="K106" s="114"/>
      <c r="L106" s="114"/>
      <c r="M106" s="114"/>
      <c r="N106" s="114"/>
      <c r="O106" s="114"/>
      <c r="P106" s="114"/>
      <c r="Q106" s="114"/>
      <c r="R106" s="114"/>
      <c r="S106" s="114"/>
    </row>
    <row r="107" spans="1:19">
      <c r="A107" s="114"/>
      <c r="B107" s="114"/>
      <c r="C107" s="114"/>
      <c r="D107" s="114"/>
      <c r="E107" s="114"/>
      <c r="F107" s="114"/>
      <c r="G107" s="114"/>
      <c r="H107" s="114"/>
      <c r="I107" s="114"/>
      <c r="J107" s="114"/>
      <c r="K107" s="114"/>
      <c r="L107" s="114"/>
      <c r="M107" s="114"/>
      <c r="N107" s="114"/>
      <c r="O107" s="114"/>
      <c r="P107" s="114"/>
      <c r="Q107" s="114"/>
      <c r="R107" s="114"/>
      <c r="S107" s="114"/>
    </row>
    <row r="108" spans="1:19">
      <c r="A108" s="114"/>
      <c r="B108" s="114"/>
      <c r="C108" s="114"/>
      <c r="D108" s="114"/>
      <c r="E108" s="114"/>
      <c r="F108" s="114"/>
      <c r="G108" s="114"/>
      <c r="H108" s="114"/>
      <c r="I108" s="114"/>
      <c r="J108" s="114"/>
      <c r="K108" s="114"/>
      <c r="L108" s="114"/>
      <c r="M108" s="114"/>
      <c r="N108" s="114"/>
      <c r="O108" s="114"/>
      <c r="P108" s="114"/>
      <c r="Q108" s="114"/>
      <c r="R108" s="114"/>
      <c r="S108" s="114"/>
    </row>
    <row r="109" spans="1:19">
      <c r="A109" s="114"/>
      <c r="B109" s="114"/>
      <c r="C109" s="114"/>
      <c r="D109" s="114"/>
      <c r="E109" s="114"/>
      <c r="F109" s="114"/>
      <c r="G109" s="114"/>
      <c r="H109" s="114"/>
      <c r="I109" s="114"/>
      <c r="J109" s="114"/>
      <c r="K109" s="114"/>
      <c r="L109" s="114"/>
      <c r="M109" s="114"/>
      <c r="N109" s="114"/>
      <c r="O109" s="114"/>
      <c r="P109" s="114"/>
      <c r="Q109" s="114"/>
      <c r="R109" s="114"/>
      <c r="S109" s="114"/>
    </row>
    <row r="110" spans="1:19">
      <c r="A110" s="114"/>
      <c r="B110" s="114"/>
      <c r="C110" s="114"/>
      <c r="D110" s="114"/>
      <c r="E110" s="114"/>
      <c r="F110" s="114"/>
      <c r="G110" s="114"/>
      <c r="H110" s="114"/>
      <c r="I110" s="114"/>
      <c r="J110" s="114"/>
      <c r="K110" s="114"/>
      <c r="L110" s="114"/>
      <c r="M110" s="114"/>
      <c r="N110" s="114"/>
      <c r="O110" s="114"/>
      <c r="P110" s="114"/>
      <c r="Q110" s="114"/>
      <c r="R110" s="114"/>
      <c r="S110" s="114"/>
    </row>
    <row r="111" spans="1:19">
      <c r="A111" s="114"/>
      <c r="B111" s="114"/>
      <c r="C111" s="114"/>
      <c r="D111" s="114"/>
      <c r="E111" s="114"/>
      <c r="F111" s="114"/>
      <c r="G111" s="114"/>
      <c r="H111" s="114"/>
      <c r="I111" s="114"/>
      <c r="J111" s="114"/>
      <c r="K111" s="114"/>
      <c r="L111" s="114"/>
      <c r="M111" s="114"/>
      <c r="N111" s="114"/>
      <c r="O111" s="114"/>
      <c r="P111" s="114"/>
      <c r="Q111" s="114"/>
      <c r="R111" s="114"/>
      <c r="S111" s="114"/>
    </row>
    <row r="112" spans="1:19">
      <c r="A112" s="114"/>
      <c r="B112" s="114"/>
      <c r="C112" s="114"/>
      <c r="D112" s="114"/>
      <c r="E112" s="114"/>
      <c r="F112" s="114"/>
      <c r="G112" s="114"/>
      <c r="H112" s="114"/>
      <c r="I112" s="114"/>
      <c r="J112" s="114"/>
      <c r="K112" s="114"/>
      <c r="L112" s="114"/>
      <c r="M112" s="114"/>
      <c r="N112" s="114"/>
      <c r="O112" s="114"/>
      <c r="P112" s="114"/>
      <c r="Q112" s="114"/>
      <c r="R112" s="114"/>
      <c r="S112" s="114"/>
    </row>
    <row r="113" spans="1:19">
      <c r="A113" s="114"/>
      <c r="B113" s="114"/>
      <c r="C113" s="114"/>
      <c r="D113" s="114"/>
      <c r="E113" s="114"/>
      <c r="F113" s="114"/>
      <c r="G113" s="114"/>
      <c r="H113" s="114"/>
      <c r="I113" s="114"/>
      <c r="J113" s="114"/>
      <c r="K113" s="114"/>
      <c r="L113" s="114"/>
      <c r="M113" s="114"/>
      <c r="N113" s="114"/>
      <c r="O113" s="114"/>
      <c r="P113" s="114"/>
      <c r="Q113" s="114"/>
      <c r="R113" s="114"/>
      <c r="S113" s="114"/>
    </row>
    <row r="114" spans="1:19">
      <c r="A114" s="114"/>
      <c r="B114" s="114"/>
      <c r="C114" s="114"/>
      <c r="D114" s="114"/>
      <c r="E114" s="114"/>
      <c r="F114" s="114"/>
      <c r="G114" s="114"/>
      <c r="H114" s="114"/>
      <c r="I114" s="114"/>
      <c r="J114" s="114"/>
      <c r="K114" s="114"/>
      <c r="L114" s="114"/>
      <c r="M114" s="114"/>
      <c r="N114" s="114"/>
      <c r="O114" s="114"/>
      <c r="P114" s="114"/>
      <c r="Q114" s="114"/>
      <c r="R114" s="114"/>
      <c r="S114" s="114"/>
    </row>
    <row r="115" spans="1:19">
      <c r="A115" s="114"/>
      <c r="B115" s="114"/>
      <c r="C115" s="114"/>
      <c r="D115" s="114"/>
      <c r="E115" s="114"/>
      <c r="F115" s="114"/>
      <c r="G115" s="114"/>
      <c r="H115" s="114"/>
      <c r="I115" s="114"/>
      <c r="J115" s="114"/>
      <c r="K115" s="114"/>
      <c r="L115" s="114"/>
      <c r="M115" s="114"/>
      <c r="N115" s="114"/>
      <c r="O115" s="114"/>
      <c r="P115" s="114"/>
      <c r="Q115" s="114"/>
      <c r="R115" s="114"/>
      <c r="S115" s="114"/>
    </row>
    <row r="116" spans="1:19">
      <c r="A116" s="114"/>
      <c r="B116" s="114"/>
      <c r="C116" s="114"/>
      <c r="D116" s="114"/>
      <c r="E116" s="114"/>
      <c r="F116" s="114"/>
      <c r="G116" s="114"/>
      <c r="H116" s="114"/>
      <c r="I116" s="114"/>
      <c r="J116" s="114"/>
      <c r="K116" s="114"/>
      <c r="L116" s="114"/>
      <c r="M116" s="114"/>
      <c r="N116" s="114"/>
      <c r="O116" s="114"/>
      <c r="P116" s="114"/>
      <c r="Q116" s="114"/>
      <c r="R116" s="114"/>
      <c r="S116" s="114"/>
    </row>
    <row r="117" spans="1:19">
      <c r="A117" s="114"/>
      <c r="B117" s="114"/>
      <c r="C117" s="114"/>
      <c r="D117" s="114"/>
      <c r="E117" s="114"/>
      <c r="F117" s="114"/>
      <c r="G117" s="114"/>
      <c r="H117" s="114"/>
      <c r="I117" s="114"/>
      <c r="J117" s="114"/>
      <c r="K117" s="114"/>
      <c r="L117" s="114"/>
      <c r="M117" s="114"/>
      <c r="N117" s="114"/>
      <c r="O117" s="114"/>
      <c r="P117" s="114"/>
      <c r="Q117" s="114"/>
      <c r="R117" s="114"/>
      <c r="S117" s="114"/>
    </row>
    <row r="118" spans="1:19">
      <c r="A118" s="114"/>
      <c r="B118" s="114"/>
      <c r="C118" s="114"/>
      <c r="D118" s="114"/>
      <c r="E118" s="114"/>
      <c r="F118" s="114"/>
      <c r="G118" s="114"/>
      <c r="H118" s="114"/>
      <c r="I118" s="114"/>
      <c r="J118" s="114"/>
      <c r="K118" s="114"/>
      <c r="L118" s="114"/>
      <c r="M118" s="114"/>
      <c r="N118" s="114"/>
      <c r="O118" s="114"/>
      <c r="P118" s="114"/>
      <c r="Q118" s="114"/>
      <c r="R118" s="114"/>
      <c r="S118" s="114"/>
    </row>
    <row r="119" spans="1:19">
      <c r="A119" s="114"/>
      <c r="B119" s="114"/>
      <c r="C119" s="114"/>
      <c r="D119" s="114"/>
      <c r="E119" s="114"/>
      <c r="F119" s="114"/>
      <c r="G119" s="114"/>
      <c r="H119" s="114"/>
      <c r="I119" s="114"/>
      <c r="J119" s="114"/>
      <c r="K119" s="114"/>
      <c r="L119" s="114"/>
      <c r="M119" s="114"/>
      <c r="N119" s="114"/>
      <c r="O119" s="114"/>
      <c r="P119" s="114"/>
      <c r="Q119" s="114"/>
      <c r="R119" s="114"/>
      <c r="S119" s="114"/>
    </row>
    <row r="120" spans="1:19">
      <c r="A120" s="114"/>
      <c r="B120" s="114"/>
      <c r="C120" s="114"/>
      <c r="D120" s="114"/>
      <c r="E120" s="114"/>
      <c r="F120" s="114"/>
      <c r="G120" s="114"/>
      <c r="H120" s="114"/>
      <c r="I120" s="114"/>
      <c r="J120" s="114"/>
      <c r="K120" s="114"/>
      <c r="L120" s="114"/>
      <c r="M120" s="114"/>
      <c r="N120" s="114"/>
      <c r="O120" s="114"/>
      <c r="P120" s="114"/>
      <c r="Q120" s="114"/>
      <c r="R120" s="114"/>
      <c r="S120" s="114"/>
    </row>
    <row r="121" spans="1:19">
      <c r="A121" s="114"/>
      <c r="B121" s="114"/>
      <c r="C121" s="114"/>
      <c r="D121" s="114"/>
      <c r="E121" s="114"/>
      <c r="F121" s="114"/>
      <c r="G121" s="114"/>
      <c r="H121" s="114"/>
      <c r="I121" s="114"/>
      <c r="J121" s="114"/>
      <c r="K121" s="114"/>
      <c r="L121" s="114"/>
      <c r="M121" s="114"/>
      <c r="N121" s="114"/>
      <c r="O121" s="114"/>
      <c r="P121" s="114"/>
      <c r="Q121" s="114"/>
      <c r="R121" s="114"/>
      <c r="S121" s="114"/>
    </row>
    <row r="122" spans="1:19">
      <c r="A122" s="114"/>
      <c r="B122" s="114"/>
      <c r="C122" s="114"/>
      <c r="D122" s="114"/>
      <c r="E122" s="114"/>
      <c r="F122" s="114"/>
      <c r="G122" s="114"/>
      <c r="H122" s="114"/>
      <c r="I122" s="114"/>
      <c r="J122" s="114"/>
      <c r="K122" s="114"/>
      <c r="L122" s="114"/>
      <c r="M122" s="114"/>
      <c r="N122" s="114"/>
      <c r="O122" s="114"/>
      <c r="P122" s="114"/>
      <c r="Q122" s="114"/>
      <c r="R122" s="114"/>
      <c r="S122" s="114"/>
    </row>
    <row r="123" spans="1:19">
      <c r="A123" s="114"/>
      <c r="B123" s="114"/>
      <c r="C123" s="114"/>
      <c r="D123" s="114"/>
      <c r="E123" s="114"/>
      <c r="F123" s="114"/>
      <c r="G123" s="114"/>
      <c r="H123" s="114"/>
      <c r="I123" s="114"/>
      <c r="J123" s="114"/>
      <c r="K123" s="114"/>
      <c r="L123" s="114"/>
      <c r="M123" s="114"/>
      <c r="N123" s="114"/>
      <c r="O123" s="114"/>
      <c r="P123" s="114"/>
      <c r="Q123" s="114"/>
      <c r="R123" s="114"/>
      <c r="S123" s="114"/>
    </row>
    <row r="124" spans="1:19">
      <c r="A124" s="114"/>
      <c r="B124" s="114"/>
      <c r="C124" s="114"/>
      <c r="D124" s="114"/>
      <c r="E124" s="114"/>
      <c r="F124" s="114"/>
      <c r="G124" s="114"/>
      <c r="H124" s="114"/>
      <c r="I124" s="114"/>
      <c r="J124" s="114"/>
      <c r="K124" s="114"/>
      <c r="L124" s="114"/>
      <c r="M124" s="114"/>
      <c r="N124" s="114"/>
      <c r="O124" s="114"/>
      <c r="P124" s="114"/>
      <c r="Q124" s="114"/>
      <c r="R124" s="114"/>
      <c r="S124" s="114"/>
    </row>
    <row r="125" spans="1:19">
      <c r="A125" s="114"/>
      <c r="B125" s="114"/>
      <c r="C125" s="114"/>
      <c r="D125" s="114"/>
      <c r="E125" s="114"/>
      <c r="F125" s="114"/>
      <c r="G125" s="114"/>
      <c r="H125" s="114"/>
      <c r="I125" s="114"/>
      <c r="J125" s="114"/>
      <c r="K125" s="114"/>
      <c r="L125" s="114"/>
      <c r="M125" s="114"/>
      <c r="N125" s="114"/>
      <c r="O125" s="114"/>
      <c r="P125" s="114"/>
      <c r="Q125" s="114"/>
      <c r="R125" s="114"/>
      <c r="S125" s="114"/>
    </row>
    <row r="126" spans="1:19">
      <c r="A126" s="114"/>
      <c r="B126" s="114"/>
      <c r="C126" s="114"/>
      <c r="D126" s="114"/>
      <c r="E126" s="114"/>
      <c r="F126" s="114"/>
      <c r="G126" s="114"/>
      <c r="H126" s="114"/>
      <c r="I126" s="114"/>
      <c r="J126" s="114"/>
      <c r="K126" s="114"/>
      <c r="L126" s="114"/>
      <c r="M126" s="114"/>
      <c r="N126" s="114"/>
      <c r="O126" s="114"/>
      <c r="P126" s="114"/>
      <c r="Q126" s="114"/>
      <c r="R126" s="114"/>
      <c r="S126" s="114"/>
    </row>
    <row r="127" spans="1:19">
      <c r="A127" s="114"/>
      <c r="B127" s="114"/>
      <c r="C127" s="114"/>
      <c r="D127" s="114"/>
      <c r="E127" s="114"/>
      <c r="F127" s="114"/>
      <c r="G127" s="114"/>
      <c r="H127" s="114"/>
      <c r="I127" s="114"/>
      <c r="J127" s="114"/>
      <c r="K127" s="114"/>
      <c r="L127" s="114"/>
      <c r="M127" s="114"/>
      <c r="N127" s="114"/>
      <c r="O127" s="114"/>
      <c r="P127" s="114"/>
      <c r="Q127" s="114"/>
      <c r="R127" s="114"/>
      <c r="S127" s="114"/>
    </row>
    <row r="128" spans="1:19">
      <c r="A128" s="114"/>
      <c r="B128" s="114"/>
      <c r="C128" s="114"/>
      <c r="D128" s="114"/>
      <c r="E128" s="114"/>
      <c r="F128" s="114"/>
      <c r="G128" s="114"/>
      <c r="H128" s="114"/>
      <c r="I128" s="114"/>
      <c r="J128" s="114"/>
      <c r="K128" s="114"/>
      <c r="L128" s="114"/>
      <c r="M128" s="114"/>
      <c r="N128" s="114"/>
      <c r="O128" s="114"/>
      <c r="P128" s="114"/>
      <c r="Q128" s="114"/>
      <c r="R128" s="114"/>
      <c r="S128" s="114"/>
    </row>
    <row r="129" spans="1:19">
      <c r="A129" s="114"/>
      <c r="B129" s="114"/>
      <c r="C129" s="114"/>
      <c r="D129" s="114"/>
      <c r="E129" s="114"/>
      <c r="F129" s="114"/>
      <c r="G129" s="114"/>
      <c r="H129" s="114"/>
      <c r="I129" s="114"/>
      <c r="J129" s="114"/>
      <c r="K129" s="114"/>
      <c r="L129" s="114"/>
      <c r="M129" s="114"/>
      <c r="N129" s="114"/>
      <c r="O129" s="114"/>
      <c r="P129" s="114"/>
      <c r="Q129" s="114"/>
      <c r="R129" s="114"/>
      <c r="S129" s="114"/>
    </row>
    <row r="130" spans="1:19">
      <c r="A130" s="114"/>
      <c r="B130" s="114"/>
      <c r="C130" s="114"/>
      <c r="D130" s="114"/>
      <c r="E130" s="114"/>
      <c r="F130" s="114"/>
      <c r="G130" s="114"/>
      <c r="H130" s="114"/>
      <c r="I130" s="114"/>
      <c r="J130" s="114"/>
      <c r="K130" s="114"/>
      <c r="L130" s="114"/>
      <c r="M130" s="114"/>
      <c r="N130" s="114"/>
      <c r="O130" s="114"/>
      <c r="P130" s="114"/>
      <c r="Q130" s="114"/>
      <c r="R130" s="114"/>
      <c r="S130" s="114"/>
    </row>
    <row r="131" spans="1:19">
      <c r="A131" s="114"/>
      <c r="B131" s="114"/>
      <c r="C131" s="114"/>
      <c r="D131" s="114"/>
      <c r="E131" s="114"/>
      <c r="F131" s="114"/>
      <c r="G131" s="114"/>
      <c r="H131" s="114"/>
      <c r="I131" s="114"/>
      <c r="J131" s="114"/>
      <c r="K131" s="114"/>
      <c r="L131" s="114"/>
      <c r="M131" s="114"/>
      <c r="N131" s="114"/>
      <c r="O131" s="114"/>
      <c r="P131" s="114"/>
      <c r="Q131" s="114"/>
      <c r="R131" s="114"/>
      <c r="S131" s="114"/>
    </row>
    <row r="132" spans="1:19">
      <c r="A132" s="114"/>
      <c r="B132" s="114"/>
      <c r="C132" s="114"/>
      <c r="D132" s="114"/>
      <c r="E132" s="114"/>
      <c r="F132" s="114"/>
      <c r="G132" s="114"/>
      <c r="H132" s="114"/>
      <c r="I132" s="114"/>
      <c r="J132" s="114"/>
      <c r="K132" s="114"/>
      <c r="L132" s="114"/>
      <c r="M132" s="114"/>
      <c r="N132" s="114"/>
      <c r="O132" s="114"/>
      <c r="P132" s="114"/>
      <c r="Q132" s="114"/>
      <c r="R132" s="114"/>
      <c r="S132" s="114"/>
    </row>
    <row r="133" spans="1:19">
      <c r="A133" s="114"/>
      <c r="B133" s="114"/>
      <c r="C133" s="114"/>
      <c r="D133" s="114"/>
      <c r="E133" s="114"/>
      <c r="F133" s="114"/>
      <c r="G133" s="114"/>
      <c r="H133" s="114"/>
      <c r="I133" s="114"/>
      <c r="J133" s="114"/>
      <c r="K133" s="114"/>
      <c r="L133" s="114"/>
      <c r="M133" s="114"/>
      <c r="N133" s="114"/>
      <c r="O133" s="114"/>
      <c r="P133" s="114"/>
      <c r="Q133" s="114"/>
      <c r="R133" s="114"/>
      <c r="S133" s="114"/>
    </row>
    <row r="134" spans="1:19">
      <c r="A134" s="114"/>
      <c r="B134" s="114"/>
      <c r="C134" s="114"/>
      <c r="D134" s="114"/>
      <c r="E134" s="114"/>
      <c r="F134" s="114"/>
      <c r="G134" s="114"/>
      <c r="H134" s="114"/>
      <c r="I134" s="114"/>
      <c r="J134" s="114"/>
      <c r="K134" s="114"/>
      <c r="L134" s="114"/>
      <c r="M134" s="114"/>
      <c r="N134" s="114"/>
      <c r="O134" s="114"/>
      <c r="P134" s="114"/>
      <c r="Q134" s="114"/>
      <c r="R134" s="114"/>
      <c r="S134" s="114"/>
    </row>
    <row r="135" spans="1:19">
      <c r="A135" s="114"/>
      <c r="B135" s="114"/>
      <c r="C135" s="114"/>
      <c r="D135" s="114"/>
      <c r="E135" s="114"/>
      <c r="F135" s="114"/>
      <c r="G135" s="114"/>
      <c r="H135" s="114"/>
      <c r="I135" s="114"/>
      <c r="J135" s="114"/>
      <c r="K135" s="114"/>
      <c r="L135" s="114"/>
      <c r="M135" s="114"/>
      <c r="N135" s="114"/>
      <c r="O135" s="114"/>
      <c r="P135" s="114"/>
      <c r="Q135" s="114"/>
      <c r="R135" s="114"/>
      <c r="S135" s="114"/>
    </row>
    <row r="136" spans="1:19">
      <c r="A136" s="114"/>
      <c r="B136" s="114"/>
      <c r="C136" s="114"/>
      <c r="D136" s="114"/>
      <c r="E136" s="114"/>
      <c r="F136" s="114"/>
      <c r="G136" s="114"/>
      <c r="H136" s="114"/>
      <c r="I136" s="114"/>
      <c r="J136" s="114"/>
      <c r="K136" s="114"/>
      <c r="L136" s="114"/>
      <c r="M136" s="114"/>
      <c r="N136" s="114"/>
      <c r="O136" s="114"/>
      <c r="P136" s="114"/>
      <c r="Q136" s="114"/>
      <c r="R136" s="114"/>
      <c r="S136" s="114"/>
    </row>
    <row r="137" spans="1:19">
      <c r="A137" s="114"/>
      <c r="B137" s="114"/>
      <c r="C137" s="114"/>
      <c r="D137" s="114"/>
      <c r="E137" s="114"/>
      <c r="F137" s="114"/>
      <c r="G137" s="114"/>
      <c r="H137" s="114"/>
      <c r="I137" s="114"/>
      <c r="J137" s="114"/>
      <c r="K137" s="114"/>
      <c r="L137" s="114"/>
      <c r="M137" s="114"/>
      <c r="N137" s="114"/>
      <c r="O137" s="114"/>
      <c r="P137" s="114"/>
      <c r="Q137" s="114"/>
      <c r="R137" s="114"/>
      <c r="S137" s="114"/>
    </row>
    <row r="138" spans="1:19">
      <c r="A138" s="114"/>
      <c r="B138" s="114"/>
      <c r="C138" s="114"/>
      <c r="D138" s="114"/>
      <c r="E138" s="114"/>
      <c r="F138" s="114"/>
      <c r="G138" s="114"/>
      <c r="H138" s="114"/>
      <c r="I138" s="114"/>
      <c r="J138" s="114"/>
      <c r="K138" s="114"/>
      <c r="L138" s="114"/>
      <c r="M138" s="114"/>
      <c r="N138" s="114"/>
      <c r="O138" s="114"/>
      <c r="P138" s="114"/>
      <c r="Q138" s="114"/>
      <c r="R138" s="114"/>
      <c r="S138" s="114"/>
    </row>
    <row r="139" spans="1:19">
      <c r="A139" s="114"/>
      <c r="B139" s="114"/>
      <c r="C139" s="114"/>
      <c r="D139" s="114"/>
      <c r="E139" s="114"/>
      <c r="F139" s="114"/>
      <c r="G139" s="114"/>
      <c r="H139" s="114"/>
      <c r="I139" s="114"/>
      <c r="J139" s="114"/>
      <c r="K139" s="114"/>
      <c r="L139" s="114"/>
      <c r="M139" s="114"/>
      <c r="N139" s="114"/>
      <c r="O139" s="114"/>
      <c r="P139" s="114"/>
      <c r="Q139" s="114"/>
      <c r="R139" s="114"/>
      <c r="S139" s="114"/>
    </row>
    <row r="140" spans="1:19">
      <c r="A140" s="114"/>
      <c r="B140" s="114"/>
      <c r="C140" s="114"/>
      <c r="D140" s="114"/>
      <c r="E140" s="114"/>
      <c r="F140" s="114"/>
      <c r="G140" s="114"/>
      <c r="H140" s="114"/>
      <c r="I140" s="114"/>
      <c r="J140" s="114"/>
      <c r="K140" s="114"/>
      <c r="L140" s="114"/>
      <c r="M140" s="114"/>
      <c r="N140" s="114"/>
      <c r="O140" s="114"/>
      <c r="P140" s="114"/>
      <c r="Q140" s="114"/>
      <c r="R140" s="114"/>
      <c r="S140" s="114"/>
    </row>
    <row r="141" spans="1:19">
      <c r="A141" s="114"/>
      <c r="B141" s="114"/>
      <c r="C141" s="114"/>
      <c r="D141" s="114"/>
      <c r="E141" s="114"/>
      <c r="F141" s="114"/>
      <c r="G141" s="114"/>
      <c r="H141" s="114"/>
      <c r="I141" s="114"/>
      <c r="J141" s="114"/>
      <c r="K141" s="114"/>
      <c r="L141" s="114"/>
      <c r="M141" s="114"/>
      <c r="N141" s="114"/>
      <c r="O141" s="114"/>
      <c r="P141" s="114"/>
      <c r="Q141" s="114"/>
      <c r="R141" s="114"/>
      <c r="S141" s="114"/>
    </row>
    <row r="142" spans="1:19">
      <c r="A142" s="114"/>
      <c r="B142" s="114"/>
      <c r="C142" s="114"/>
      <c r="D142" s="114"/>
      <c r="E142" s="114"/>
      <c r="F142" s="114"/>
      <c r="G142" s="114"/>
      <c r="H142" s="114"/>
      <c r="I142" s="114"/>
      <c r="J142" s="114"/>
      <c r="K142" s="114"/>
      <c r="L142" s="114"/>
      <c r="M142" s="114"/>
      <c r="N142" s="114"/>
      <c r="O142" s="114"/>
      <c r="P142" s="114"/>
      <c r="Q142" s="114"/>
      <c r="R142" s="114"/>
      <c r="S142" s="114"/>
    </row>
    <row r="143" spans="1:19">
      <c r="A143" s="114"/>
      <c r="B143" s="114"/>
      <c r="C143" s="114"/>
      <c r="D143" s="114"/>
      <c r="E143" s="114"/>
      <c r="F143" s="114"/>
      <c r="G143" s="114"/>
      <c r="H143" s="114"/>
      <c r="I143" s="114"/>
      <c r="J143" s="114"/>
      <c r="K143" s="114"/>
      <c r="L143" s="114"/>
      <c r="M143" s="114"/>
      <c r="N143" s="114"/>
      <c r="O143" s="114"/>
      <c r="P143" s="114"/>
      <c r="Q143" s="114"/>
      <c r="R143" s="114"/>
      <c r="S143" s="114"/>
    </row>
    <row r="144" spans="1:19">
      <c r="A144" s="114"/>
      <c r="B144" s="114"/>
      <c r="C144" s="114"/>
      <c r="D144" s="114"/>
      <c r="E144" s="114"/>
      <c r="F144" s="114"/>
      <c r="G144" s="114"/>
      <c r="H144" s="114"/>
      <c r="I144" s="114"/>
      <c r="J144" s="114"/>
      <c r="K144" s="114"/>
      <c r="L144" s="114"/>
      <c r="M144" s="114"/>
      <c r="N144" s="114"/>
      <c r="O144" s="114"/>
      <c r="P144" s="114"/>
      <c r="Q144" s="114"/>
      <c r="R144" s="114"/>
      <c r="S144" s="114"/>
    </row>
    <row r="145" spans="1:19">
      <c r="A145" s="114"/>
      <c r="B145" s="114"/>
      <c r="C145" s="114"/>
      <c r="D145" s="114"/>
      <c r="E145" s="114"/>
      <c r="F145" s="114"/>
      <c r="G145" s="114"/>
      <c r="H145" s="114"/>
      <c r="I145" s="114"/>
      <c r="J145" s="114"/>
      <c r="K145" s="114"/>
      <c r="L145" s="114"/>
      <c r="M145" s="114"/>
      <c r="N145" s="114"/>
      <c r="O145" s="114"/>
      <c r="P145" s="114"/>
      <c r="Q145" s="114"/>
      <c r="R145" s="114"/>
      <c r="S145" s="114"/>
    </row>
    <row r="146" spans="1:19">
      <c r="A146" s="114"/>
      <c r="B146" s="114"/>
      <c r="C146" s="114"/>
      <c r="D146" s="114"/>
      <c r="E146" s="114"/>
      <c r="F146" s="114"/>
      <c r="G146" s="114"/>
      <c r="H146" s="114"/>
      <c r="I146" s="114"/>
      <c r="J146" s="114"/>
      <c r="K146" s="114"/>
      <c r="L146" s="114"/>
      <c r="M146" s="114"/>
      <c r="N146" s="114"/>
      <c r="O146" s="114"/>
      <c r="P146" s="114"/>
      <c r="Q146" s="114"/>
      <c r="R146" s="114"/>
      <c r="S146" s="114"/>
    </row>
    <row r="147" spans="1:19">
      <c r="A147" s="114"/>
      <c r="B147" s="114"/>
      <c r="C147" s="114"/>
      <c r="D147" s="114"/>
      <c r="E147" s="114"/>
      <c r="F147" s="114"/>
      <c r="G147" s="114"/>
      <c r="H147" s="114"/>
      <c r="I147" s="114"/>
      <c r="J147" s="114"/>
      <c r="K147" s="114"/>
      <c r="L147" s="114"/>
      <c r="M147" s="114"/>
      <c r="N147" s="114"/>
      <c r="O147" s="114"/>
      <c r="P147" s="114"/>
      <c r="Q147" s="114"/>
      <c r="R147" s="114"/>
      <c r="S147" s="114"/>
    </row>
    <row r="148" spans="1:19">
      <c r="A148" s="114"/>
      <c r="B148" s="114"/>
      <c r="C148" s="114"/>
      <c r="D148" s="114"/>
      <c r="E148" s="114"/>
      <c r="F148" s="114"/>
      <c r="G148" s="114"/>
      <c r="H148" s="114"/>
      <c r="I148" s="114"/>
      <c r="J148" s="114"/>
      <c r="K148" s="114"/>
      <c r="L148" s="114"/>
      <c r="M148" s="114"/>
      <c r="N148" s="114"/>
      <c r="O148" s="114"/>
      <c r="P148" s="114"/>
      <c r="Q148" s="114"/>
      <c r="R148" s="114"/>
      <c r="S148" s="114"/>
    </row>
    <row r="149" spans="1:19">
      <c r="A149" s="114"/>
      <c r="B149" s="114"/>
      <c r="C149" s="114"/>
      <c r="D149" s="114"/>
      <c r="E149" s="114"/>
      <c r="F149" s="114"/>
      <c r="G149" s="114"/>
      <c r="H149" s="114"/>
      <c r="I149" s="114"/>
      <c r="J149" s="114"/>
      <c r="K149" s="114"/>
      <c r="L149" s="114"/>
      <c r="M149" s="114"/>
      <c r="N149" s="114"/>
      <c r="O149" s="114"/>
      <c r="P149" s="114"/>
      <c r="Q149" s="114"/>
      <c r="R149" s="114"/>
      <c r="S149" s="114"/>
    </row>
    <row r="150" spans="1:19">
      <c r="A150" s="114"/>
      <c r="B150" s="114"/>
      <c r="C150" s="114"/>
      <c r="D150" s="114"/>
      <c r="E150" s="114"/>
      <c r="F150" s="114"/>
      <c r="G150" s="114"/>
      <c r="H150" s="114"/>
      <c r="I150" s="114"/>
      <c r="J150" s="114"/>
      <c r="K150" s="114"/>
      <c r="L150" s="114"/>
      <c r="M150" s="114"/>
      <c r="N150" s="114"/>
      <c r="O150" s="114"/>
      <c r="P150" s="114"/>
      <c r="Q150" s="114"/>
      <c r="R150" s="114"/>
      <c r="S150" s="114"/>
    </row>
    <row r="151" spans="1:19">
      <c r="A151" s="114"/>
      <c r="B151" s="114"/>
      <c r="C151" s="114"/>
      <c r="D151" s="114"/>
      <c r="E151" s="114"/>
      <c r="F151" s="114"/>
      <c r="G151" s="114"/>
      <c r="H151" s="114"/>
      <c r="I151" s="114"/>
      <c r="J151" s="114"/>
      <c r="K151" s="114"/>
      <c r="L151" s="114"/>
      <c r="M151" s="114"/>
      <c r="N151" s="114"/>
      <c r="O151" s="114"/>
      <c r="P151" s="114"/>
      <c r="Q151" s="114"/>
      <c r="R151" s="114"/>
      <c r="S151" s="114"/>
    </row>
    <row r="152" spans="1:19">
      <c r="A152" s="114"/>
      <c r="B152" s="114"/>
      <c r="C152" s="114"/>
      <c r="D152" s="114"/>
      <c r="E152" s="114"/>
      <c r="F152" s="114"/>
      <c r="G152" s="114"/>
      <c r="H152" s="114"/>
      <c r="I152" s="114"/>
      <c r="J152" s="114"/>
      <c r="K152" s="114"/>
      <c r="L152" s="114"/>
      <c r="M152" s="114"/>
      <c r="N152" s="114"/>
      <c r="O152" s="114"/>
      <c r="P152" s="114"/>
      <c r="Q152" s="114"/>
      <c r="R152" s="114"/>
      <c r="S152" s="114"/>
    </row>
    <row r="153" spans="1:19">
      <c r="A153" s="114"/>
      <c r="B153" s="114"/>
      <c r="C153" s="114"/>
      <c r="D153" s="114"/>
      <c r="E153" s="114"/>
      <c r="F153" s="114"/>
      <c r="G153" s="114"/>
      <c r="H153" s="114"/>
      <c r="I153" s="114"/>
      <c r="J153" s="114"/>
      <c r="K153" s="114"/>
      <c r="L153" s="114"/>
      <c r="M153" s="114"/>
      <c r="N153" s="114"/>
      <c r="O153" s="114"/>
      <c r="P153" s="114"/>
      <c r="Q153" s="114"/>
      <c r="R153" s="114"/>
      <c r="S153" s="114"/>
    </row>
    <row r="154" spans="1:19">
      <c r="A154" s="114"/>
      <c r="B154" s="114"/>
      <c r="C154" s="114"/>
      <c r="D154" s="114"/>
      <c r="E154" s="114"/>
      <c r="F154" s="114"/>
      <c r="G154" s="114"/>
      <c r="H154" s="114"/>
      <c r="I154" s="114"/>
      <c r="J154" s="114"/>
      <c r="K154" s="114"/>
      <c r="L154" s="114"/>
      <c r="M154" s="114"/>
      <c r="N154" s="114"/>
      <c r="O154" s="114"/>
      <c r="P154" s="114"/>
      <c r="Q154" s="114"/>
      <c r="R154" s="114"/>
      <c r="S154" s="114"/>
    </row>
    <row r="155" spans="1:19">
      <c r="A155" s="114"/>
      <c r="B155" s="114"/>
      <c r="C155" s="114"/>
      <c r="D155" s="114"/>
      <c r="E155" s="114"/>
      <c r="F155" s="114"/>
      <c r="G155" s="114"/>
      <c r="H155" s="114"/>
      <c r="I155" s="114"/>
      <c r="J155" s="114"/>
      <c r="K155" s="114"/>
      <c r="L155" s="114"/>
      <c r="M155" s="114"/>
      <c r="N155" s="114"/>
      <c r="O155" s="114"/>
      <c r="P155" s="114"/>
      <c r="Q155" s="114"/>
      <c r="R155" s="114"/>
      <c r="S155" s="114"/>
    </row>
    <row r="156" spans="1:19">
      <c r="A156" s="114"/>
      <c r="B156" s="114"/>
      <c r="C156" s="114"/>
      <c r="D156" s="114"/>
      <c r="E156" s="114"/>
      <c r="F156" s="114"/>
      <c r="G156" s="114"/>
      <c r="H156" s="114"/>
      <c r="I156" s="114"/>
      <c r="J156" s="114"/>
      <c r="K156" s="114"/>
      <c r="L156" s="114"/>
      <c r="M156" s="114"/>
      <c r="N156" s="114"/>
      <c r="O156" s="114"/>
      <c r="P156" s="114"/>
      <c r="Q156" s="114"/>
      <c r="R156" s="114"/>
      <c r="S156" s="114"/>
    </row>
    <row r="157" spans="1:19">
      <c r="A157" s="114"/>
      <c r="B157" s="114"/>
      <c r="C157" s="114"/>
      <c r="D157" s="114"/>
      <c r="E157" s="114"/>
      <c r="F157" s="114"/>
      <c r="G157" s="114"/>
      <c r="H157" s="114"/>
      <c r="I157" s="114"/>
      <c r="J157" s="114"/>
      <c r="K157" s="114"/>
      <c r="L157" s="114"/>
      <c r="M157" s="114"/>
      <c r="N157" s="114"/>
      <c r="O157" s="114"/>
      <c r="P157" s="114"/>
      <c r="Q157" s="114"/>
      <c r="R157" s="114"/>
      <c r="S157" s="114"/>
    </row>
    <row r="158" spans="1:19">
      <c r="A158" s="114"/>
      <c r="B158" s="114"/>
      <c r="C158" s="114"/>
      <c r="D158" s="114"/>
      <c r="E158" s="114"/>
      <c r="F158" s="114"/>
      <c r="G158" s="114"/>
      <c r="H158" s="114"/>
      <c r="I158" s="114"/>
      <c r="J158" s="114"/>
      <c r="K158" s="114"/>
      <c r="L158" s="114"/>
      <c r="M158" s="114"/>
      <c r="N158" s="114"/>
      <c r="O158" s="114"/>
      <c r="P158" s="114"/>
      <c r="Q158" s="114"/>
      <c r="R158" s="114"/>
      <c r="S158" s="114"/>
    </row>
    <row r="159" spans="1:19">
      <c r="A159" s="114"/>
      <c r="B159" s="114"/>
      <c r="C159" s="114"/>
      <c r="D159" s="114"/>
      <c r="E159" s="114"/>
      <c r="F159" s="114"/>
      <c r="G159" s="114"/>
      <c r="H159" s="114"/>
      <c r="I159" s="114"/>
      <c r="J159" s="114"/>
      <c r="K159" s="114"/>
      <c r="L159" s="114"/>
      <c r="M159" s="114"/>
      <c r="N159" s="114"/>
      <c r="O159" s="114"/>
      <c r="P159" s="114"/>
      <c r="Q159" s="114"/>
      <c r="R159" s="114"/>
      <c r="S159" s="114"/>
    </row>
    <row r="160" spans="1:19">
      <c r="A160" s="114"/>
      <c r="B160" s="114"/>
      <c r="C160" s="114"/>
      <c r="D160" s="114"/>
      <c r="E160" s="114"/>
      <c r="F160" s="114"/>
      <c r="G160" s="114"/>
      <c r="H160" s="114"/>
      <c r="I160" s="114"/>
      <c r="J160" s="114"/>
      <c r="K160" s="114"/>
      <c r="L160" s="114"/>
      <c r="M160" s="114"/>
      <c r="N160" s="114"/>
      <c r="O160" s="114"/>
      <c r="P160" s="114"/>
      <c r="Q160" s="114"/>
      <c r="R160" s="114"/>
      <c r="S160" s="114"/>
    </row>
    <row r="161" spans="1:19">
      <c r="A161" s="114"/>
      <c r="B161" s="114"/>
      <c r="C161" s="114"/>
      <c r="D161" s="114"/>
      <c r="E161" s="114"/>
      <c r="F161" s="114"/>
      <c r="G161" s="114"/>
      <c r="H161" s="114"/>
      <c r="I161" s="114"/>
      <c r="J161" s="114"/>
      <c r="K161" s="114"/>
      <c r="L161" s="114"/>
      <c r="M161" s="114"/>
      <c r="N161" s="114"/>
      <c r="O161" s="114"/>
      <c r="P161" s="114"/>
      <c r="Q161" s="114"/>
      <c r="R161" s="114"/>
      <c r="S161" s="114"/>
    </row>
    <row r="162" spans="1:19">
      <c r="A162" s="114"/>
      <c r="B162" s="114"/>
      <c r="C162" s="114"/>
      <c r="D162" s="114"/>
      <c r="E162" s="114"/>
      <c r="F162" s="114"/>
      <c r="G162" s="114"/>
      <c r="H162" s="114"/>
      <c r="I162" s="114"/>
      <c r="J162" s="114"/>
      <c r="K162" s="114"/>
      <c r="L162" s="114"/>
      <c r="M162" s="114"/>
      <c r="N162" s="114"/>
      <c r="O162" s="114"/>
      <c r="P162" s="114"/>
      <c r="Q162" s="114"/>
      <c r="R162" s="114"/>
      <c r="S162" s="114"/>
    </row>
    <row r="163" spans="1:19">
      <c r="A163" s="114"/>
      <c r="B163" s="114"/>
      <c r="C163" s="114"/>
      <c r="D163" s="114"/>
      <c r="E163" s="114"/>
      <c r="F163" s="114"/>
      <c r="G163" s="114"/>
      <c r="H163" s="114"/>
      <c r="I163" s="114"/>
      <c r="J163" s="114"/>
      <c r="K163" s="114"/>
      <c r="L163" s="114"/>
      <c r="M163" s="114"/>
      <c r="N163" s="114"/>
      <c r="O163" s="114"/>
      <c r="P163" s="114"/>
      <c r="Q163" s="114"/>
      <c r="R163" s="114"/>
      <c r="S163" s="114"/>
    </row>
    <row r="164" spans="1:19">
      <c r="A164" s="114"/>
      <c r="B164" s="114"/>
      <c r="C164" s="114"/>
      <c r="D164" s="114"/>
      <c r="E164" s="114"/>
      <c r="F164" s="114"/>
      <c r="G164" s="114"/>
      <c r="H164" s="114"/>
      <c r="I164" s="114"/>
      <c r="J164" s="114"/>
      <c r="K164" s="114"/>
      <c r="L164" s="114"/>
      <c r="M164" s="114"/>
      <c r="N164" s="114"/>
      <c r="O164" s="114"/>
      <c r="P164" s="114"/>
      <c r="Q164" s="114"/>
      <c r="R164" s="114"/>
      <c r="S164" s="114"/>
    </row>
    <row r="165" spans="1:19">
      <c r="A165" s="114"/>
      <c r="B165" s="114"/>
      <c r="C165" s="114"/>
      <c r="D165" s="114"/>
      <c r="E165" s="114"/>
      <c r="F165" s="114"/>
      <c r="G165" s="114"/>
      <c r="H165" s="114"/>
      <c r="I165" s="114"/>
      <c r="J165" s="114"/>
      <c r="K165" s="114"/>
      <c r="L165" s="114"/>
      <c r="M165" s="114"/>
      <c r="N165" s="114"/>
      <c r="O165" s="114"/>
      <c r="P165" s="114"/>
      <c r="Q165" s="114"/>
      <c r="R165" s="114"/>
      <c r="S165" s="114"/>
    </row>
    <row r="166" spans="1:19">
      <c r="A166" s="114"/>
      <c r="B166" s="114"/>
      <c r="C166" s="114"/>
      <c r="D166" s="114"/>
      <c r="E166" s="114"/>
      <c r="F166" s="114"/>
      <c r="G166" s="114"/>
      <c r="H166" s="114"/>
      <c r="I166" s="114"/>
      <c r="J166" s="114"/>
      <c r="K166" s="114"/>
      <c r="L166" s="114"/>
      <c r="M166" s="114"/>
      <c r="N166" s="114"/>
      <c r="O166" s="114"/>
      <c r="P166" s="114"/>
      <c r="Q166" s="114"/>
      <c r="R166" s="114"/>
      <c r="S166" s="114"/>
    </row>
    <row r="167" spans="1:19">
      <c r="A167" s="114"/>
      <c r="B167" s="114"/>
      <c r="C167" s="114"/>
      <c r="D167" s="114"/>
      <c r="E167" s="114"/>
      <c r="F167" s="114"/>
      <c r="G167" s="114"/>
      <c r="H167" s="114"/>
      <c r="I167" s="114"/>
      <c r="J167" s="114"/>
      <c r="K167" s="114"/>
      <c r="L167" s="114"/>
      <c r="M167" s="114"/>
      <c r="N167" s="114"/>
      <c r="O167" s="114"/>
      <c r="P167" s="114"/>
      <c r="Q167" s="114"/>
      <c r="R167" s="114"/>
      <c r="S167" s="114"/>
    </row>
    <row r="168" spans="1:19">
      <c r="A168" s="114"/>
      <c r="B168" s="114"/>
      <c r="C168" s="114"/>
      <c r="D168" s="114"/>
      <c r="E168" s="114"/>
      <c r="F168" s="114"/>
      <c r="G168" s="114"/>
      <c r="H168" s="114"/>
      <c r="I168" s="114"/>
      <c r="J168" s="114"/>
      <c r="K168" s="114"/>
      <c r="L168" s="114"/>
      <c r="M168" s="114"/>
      <c r="N168" s="114"/>
      <c r="O168" s="114"/>
      <c r="P168" s="114"/>
      <c r="Q168" s="114"/>
      <c r="R168" s="114"/>
      <c r="S168" s="114"/>
    </row>
    <row r="169" spans="1:19">
      <c r="A169" s="114"/>
      <c r="B169" s="114"/>
      <c r="C169" s="114"/>
      <c r="D169" s="114"/>
      <c r="E169" s="114"/>
      <c r="F169" s="114"/>
      <c r="G169" s="114"/>
      <c r="H169" s="114"/>
      <c r="I169" s="114"/>
      <c r="J169" s="114"/>
      <c r="K169" s="114"/>
      <c r="L169" s="114"/>
      <c r="M169" s="114"/>
      <c r="N169" s="114"/>
      <c r="O169" s="114"/>
      <c r="P169" s="114"/>
      <c r="Q169" s="114"/>
      <c r="R169" s="114"/>
      <c r="S169" s="114"/>
    </row>
    <row r="170" spans="1:19">
      <c r="A170" s="114"/>
      <c r="B170" s="114"/>
      <c r="C170" s="114"/>
      <c r="D170" s="114"/>
      <c r="E170" s="114"/>
      <c r="F170" s="114"/>
      <c r="G170" s="114"/>
      <c r="H170" s="114"/>
      <c r="I170" s="114"/>
      <c r="J170" s="114"/>
      <c r="K170" s="114"/>
      <c r="L170" s="114"/>
      <c r="M170" s="114"/>
      <c r="N170" s="114"/>
      <c r="O170" s="114"/>
      <c r="P170" s="114"/>
      <c r="Q170" s="114"/>
      <c r="R170" s="114"/>
      <c r="S170" s="114"/>
    </row>
    <row r="171" spans="1:19">
      <c r="A171" s="114"/>
      <c r="B171" s="114"/>
      <c r="C171" s="114"/>
      <c r="D171" s="114"/>
      <c r="E171" s="114"/>
      <c r="F171" s="114"/>
      <c r="G171" s="114"/>
      <c r="H171" s="114"/>
      <c r="I171" s="114"/>
      <c r="J171" s="114"/>
      <c r="K171" s="114"/>
      <c r="L171" s="114"/>
      <c r="M171" s="114"/>
      <c r="N171" s="114"/>
      <c r="O171" s="114"/>
      <c r="P171" s="114"/>
      <c r="Q171" s="114"/>
      <c r="R171" s="114"/>
      <c r="S171" s="114"/>
    </row>
    <row r="172" spans="1:19">
      <c r="A172" s="114"/>
      <c r="B172" s="114"/>
      <c r="C172" s="114"/>
      <c r="D172" s="114"/>
      <c r="E172" s="114"/>
      <c r="F172" s="114"/>
      <c r="G172" s="114"/>
      <c r="H172" s="114"/>
      <c r="I172" s="114"/>
      <c r="J172" s="114"/>
      <c r="K172" s="114"/>
      <c r="L172" s="114"/>
      <c r="M172" s="114"/>
      <c r="N172" s="114"/>
      <c r="O172" s="114"/>
      <c r="P172" s="114"/>
      <c r="Q172" s="114"/>
      <c r="R172" s="114"/>
      <c r="S172" s="114"/>
    </row>
    <row r="173" spans="1:19">
      <c r="A173" s="114"/>
      <c r="B173" s="114"/>
      <c r="C173" s="114"/>
      <c r="D173" s="114"/>
      <c r="E173" s="114"/>
      <c r="F173" s="114"/>
      <c r="G173" s="114"/>
      <c r="H173" s="114"/>
      <c r="I173" s="114"/>
      <c r="J173" s="114"/>
      <c r="K173" s="114"/>
      <c r="L173" s="114"/>
      <c r="M173" s="114"/>
      <c r="N173" s="114"/>
      <c r="O173" s="114"/>
      <c r="P173" s="114"/>
      <c r="Q173" s="114"/>
      <c r="R173" s="114"/>
      <c r="S173" s="114"/>
    </row>
    <row r="174" spans="1:19">
      <c r="A174" s="114"/>
      <c r="B174" s="114"/>
      <c r="C174" s="114"/>
      <c r="D174" s="114"/>
      <c r="E174" s="114"/>
      <c r="F174" s="114"/>
      <c r="G174" s="114"/>
      <c r="H174" s="114"/>
      <c r="I174" s="114"/>
      <c r="J174" s="114"/>
      <c r="K174" s="114"/>
      <c r="L174" s="114"/>
      <c r="M174" s="114"/>
      <c r="N174" s="114"/>
      <c r="O174" s="114"/>
      <c r="P174" s="114"/>
      <c r="Q174" s="114"/>
      <c r="R174" s="114"/>
      <c r="S174" s="114"/>
    </row>
    <row r="175" spans="1:19">
      <c r="A175" s="114"/>
      <c r="B175" s="114"/>
      <c r="C175" s="114"/>
      <c r="D175" s="114"/>
      <c r="E175" s="114"/>
      <c r="F175" s="114"/>
      <c r="G175" s="114"/>
      <c r="H175" s="114"/>
      <c r="I175" s="114"/>
      <c r="J175" s="114"/>
      <c r="K175" s="114"/>
      <c r="L175" s="114"/>
      <c r="M175" s="114"/>
      <c r="N175" s="114"/>
      <c r="O175" s="114"/>
      <c r="P175" s="114"/>
      <c r="Q175" s="114"/>
      <c r="R175" s="114"/>
      <c r="S175" s="114"/>
    </row>
    <row r="176" spans="1:19">
      <c r="A176" s="114"/>
      <c r="B176" s="114"/>
      <c r="C176" s="114"/>
      <c r="D176" s="114"/>
      <c r="E176" s="114"/>
      <c r="F176" s="114"/>
      <c r="G176" s="114"/>
      <c r="H176" s="114"/>
      <c r="I176" s="114"/>
      <c r="J176" s="114"/>
      <c r="K176" s="114"/>
      <c r="L176" s="114"/>
      <c r="M176" s="114"/>
      <c r="N176" s="114"/>
      <c r="O176" s="114"/>
      <c r="P176" s="114"/>
      <c r="Q176" s="114"/>
      <c r="R176" s="114"/>
      <c r="S176" s="114"/>
    </row>
    <row r="177" spans="1:19">
      <c r="A177" s="114"/>
      <c r="B177" s="114"/>
      <c r="C177" s="114"/>
      <c r="D177" s="114"/>
      <c r="E177" s="114"/>
      <c r="F177" s="114"/>
      <c r="G177" s="114"/>
      <c r="H177" s="114"/>
      <c r="I177" s="114"/>
      <c r="J177" s="114"/>
      <c r="K177" s="114"/>
      <c r="L177" s="114"/>
      <c r="M177" s="114"/>
      <c r="N177" s="114"/>
      <c r="O177" s="114"/>
      <c r="P177" s="114"/>
      <c r="Q177" s="114"/>
      <c r="R177" s="114"/>
      <c r="S177" s="114"/>
    </row>
    <row r="178" spans="1:19">
      <c r="A178" s="114"/>
      <c r="B178" s="114"/>
      <c r="C178" s="114"/>
      <c r="D178" s="114"/>
      <c r="E178" s="114"/>
      <c r="F178" s="114"/>
      <c r="G178" s="114"/>
      <c r="H178" s="114"/>
      <c r="I178" s="114"/>
      <c r="J178" s="114"/>
      <c r="K178" s="114"/>
      <c r="L178" s="114"/>
      <c r="M178" s="114"/>
      <c r="N178" s="114"/>
      <c r="O178" s="114"/>
      <c r="P178" s="114"/>
      <c r="Q178" s="114"/>
      <c r="R178" s="114"/>
      <c r="S178" s="114"/>
    </row>
    <row r="179" spans="1:19">
      <c r="A179" s="114"/>
      <c r="B179" s="114"/>
      <c r="C179" s="114"/>
      <c r="D179" s="114"/>
      <c r="E179" s="114"/>
      <c r="F179" s="114"/>
      <c r="G179" s="114"/>
      <c r="H179" s="114"/>
      <c r="I179" s="114"/>
      <c r="J179" s="114"/>
      <c r="K179" s="114"/>
      <c r="L179" s="114"/>
      <c r="M179" s="114"/>
      <c r="N179" s="114"/>
      <c r="O179" s="114"/>
      <c r="P179" s="114"/>
      <c r="Q179" s="114"/>
      <c r="R179" s="114"/>
      <c r="S179" s="114"/>
    </row>
    <row r="180" spans="1:19">
      <c r="A180" s="114"/>
      <c r="B180" s="114"/>
      <c r="C180" s="114"/>
      <c r="D180" s="114"/>
      <c r="E180" s="114"/>
      <c r="F180" s="114"/>
      <c r="G180" s="114"/>
      <c r="H180" s="114"/>
      <c r="I180" s="114"/>
      <c r="J180" s="114"/>
      <c r="K180" s="114"/>
      <c r="L180" s="114"/>
      <c r="M180" s="114"/>
      <c r="N180" s="114"/>
      <c r="O180" s="114"/>
      <c r="P180" s="114"/>
      <c r="Q180" s="114"/>
      <c r="R180" s="114"/>
      <c r="S180" s="114"/>
    </row>
    <row r="181" spans="1:19">
      <c r="A181" s="114"/>
      <c r="B181" s="114"/>
      <c r="C181" s="114"/>
      <c r="D181" s="114"/>
      <c r="E181" s="114"/>
      <c r="F181" s="114"/>
      <c r="G181" s="114"/>
      <c r="H181" s="114"/>
      <c r="I181" s="114"/>
      <c r="J181" s="114"/>
      <c r="K181" s="114"/>
      <c r="L181" s="114"/>
      <c r="M181" s="114"/>
      <c r="N181" s="114"/>
      <c r="O181" s="114"/>
      <c r="P181" s="114"/>
      <c r="Q181" s="114"/>
      <c r="R181" s="114"/>
      <c r="S181" s="114"/>
    </row>
    <row r="182" spans="1:19">
      <c r="A182" s="114"/>
      <c r="B182" s="114"/>
      <c r="C182" s="114"/>
      <c r="D182" s="114"/>
      <c r="E182" s="114"/>
      <c r="F182" s="114"/>
      <c r="G182" s="114"/>
      <c r="H182" s="114"/>
      <c r="I182" s="114"/>
      <c r="J182" s="114"/>
      <c r="K182" s="114"/>
      <c r="L182" s="114"/>
      <c r="M182" s="114"/>
      <c r="N182" s="114"/>
      <c r="O182" s="114"/>
      <c r="P182" s="114"/>
      <c r="Q182" s="114"/>
      <c r="R182" s="114"/>
      <c r="S182" s="114"/>
    </row>
    <row r="183" spans="1:19">
      <c r="A183" s="114"/>
      <c r="B183" s="114"/>
      <c r="C183" s="114"/>
      <c r="D183" s="114"/>
      <c r="E183" s="114"/>
      <c r="F183" s="114"/>
      <c r="G183" s="114"/>
      <c r="H183" s="114"/>
      <c r="I183" s="114"/>
      <c r="J183" s="114"/>
      <c r="K183" s="114"/>
      <c r="L183" s="114"/>
      <c r="M183" s="114"/>
      <c r="N183" s="114"/>
      <c r="O183" s="114"/>
      <c r="P183" s="114"/>
      <c r="Q183" s="114"/>
      <c r="R183" s="114"/>
      <c r="S183" s="114"/>
    </row>
    <row r="184" spans="1:19">
      <c r="A184" s="114"/>
      <c r="B184" s="114"/>
      <c r="C184" s="114"/>
      <c r="D184" s="114"/>
      <c r="E184" s="114"/>
      <c r="F184" s="114"/>
      <c r="G184" s="114"/>
      <c r="H184" s="114"/>
      <c r="I184" s="114"/>
      <c r="J184" s="114"/>
      <c r="K184" s="114"/>
      <c r="L184" s="114"/>
      <c r="M184" s="114"/>
      <c r="N184" s="114"/>
      <c r="O184" s="114"/>
      <c r="P184" s="114"/>
      <c r="Q184" s="114"/>
      <c r="R184" s="114"/>
      <c r="S184" s="114"/>
    </row>
    <row r="185" spans="1:19">
      <c r="A185" s="114"/>
      <c r="B185" s="114"/>
      <c r="C185" s="114"/>
      <c r="D185" s="114"/>
      <c r="E185" s="114"/>
      <c r="F185" s="114"/>
      <c r="G185" s="114"/>
      <c r="H185" s="114"/>
      <c r="I185" s="114"/>
      <c r="J185" s="114"/>
      <c r="K185" s="114"/>
      <c r="L185" s="114"/>
      <c r="M185" s="114"/>
      <c r="N185" s="114"/>
      <c r="O185" s="114"/>
      <c r="P185" s="114"/>
      <c r="Q185" s="114"/>
      <c r="R185" s="114"/>
      <c r="S185" s="114"/>
    </row>
    <row r="186" spans="1:19">
      <c r="A186" s="114"/>
      <c r="B186" s="114"/>
      <c r="C186" s="114"/>
      <c r="D186" s="114"/>
      <c r="E186" s="114"/>
      <c r="F186" s="114"/>
      <c r="G186" s="114"/>
      <c r="H186" s="114"/>
      <c r="I186" s="114"/>
      <c r="J186" s="114"/>
      <c r="K186" s="114"/>
      <c r="L186" s="114"/>
      <c r="M186" s="114"/>
      <c r="N186" s="114"/>
      <c r="O186" s="114"/>
      <c r="P186" s="114"/>
      <c r="Q186" s="114"/>
      <c r="R186" s="114"/>
      <c r="S186" s="114"/>
    </row>
    <row r="187" spans="1:19">
      <c r="A187" s="114"/>
      <c r="B187" s="114"/>
      <c r="C187" s="114"/>
      <c r="D187" s="114"/>
      <c r="E187" s="114"/>
      <c r="F187" s="114"/>
      <c r="G187" s="114"/>
      <c r="H187" s="114"/>
      <c r="I187" s="114"/>
      <c r="J187" s="114"/>
      <c r="K187" s="114"/>
      <c r="L187" s="114"/>
      <c r="M187" s="114"/>
      <c r="N187" s="114"/>
      <c r="O187" s="114"/>
      <c r="P187" s="114"/>
      <c r="Q187" s="114"/>
      <c r="R187" s="114"/>
      <c r="S187" s="114"/>
    </row>
    <row r="188" spans="1:19">
      <c r="A188" s="114"/>
      <c r="B188" s="114"/>
      <c r="C188" s="114"/>
      <c r="D188" s="114"/>
      <c r="E188" s="114"/>
      <c r="F188" s="114"/>
      <c r="G188" s="114"/>
      <c r="H188" s="114"/>
      <c r="I188" s="114"/>
      <c r="J188" s="114"/>
      <c r="K188" s="114"/>
      <c r="L188" s="114"/>
      <c r="M188" s="114"/>
      <c r="N188" s="114"/>
      <c r="O188" s="114"/>
      <c r="P188" s="114"/>
      <c r="Q188" s="114"/>
      <c r="R188" s="114"/>
      <c r="S188" s="114"/>
    </row>
    <row r="189" spans="1:19">
      <c r="A189" s="114"/>
      <c r="B189" s="114"/>
      <c r="C189" s="114"/>
      <c r="D189" s="114"/>
      <c r="E189" s="114"/>
      <c r="F189" s="114"/>
      <c r="G189" s="114"/>
      <c r="H189" s="114"/>
      <c r="I189" s="114"/>
      <c r="J189" s="114"/>
      <c r="K189" s="114"/>
      <c r="L189" s="114"/>
      <c r="M189" s="114"/>
      <c r="N189" s="114"/>
      <c r="O189" s="114"/>
      <c r="P189" s="114"/>
      <c r="Q189" s="114"/>
      <c r="R189" s="114"/>
      <c r="S189" s="114"/>
    </row>
    <row r="190" spans="1:19">
      <c r="A190" s="114"/>
      <c r="B190" s="114"/>
      <c r="C190" s="114"/>
      <c r="D190" s="114"/>
      <c r="E190" s="114"/>
      <c r="F190" s="114"/>
      <c r="G190" s="114"/>
      <c r="H190" s="114"/>
      <c r="I190" s="114"/>
      <c r="J190" s="114"/>
      <c r="K190" s="114"/>
      <c r="L190" s="114"/>
      <c r="M190" s="114"/>
      <c r="N190" s="114"/>
      <c r="O190" s="114"/>
      <c r="P190" s="114"/>
      <c r="Q190" s="114"/>
      <c r="R190" s="114"/>
      <c r="S190" s="114"/>
    </row>
    <row r="191" spans="1:19">
      <c r="A191" s="114"/>
      <c r="B191" s="114"/>
      <c r="C191" s="114"/>
      <c r="D191" s="114"/>
      <c r="E191" s="114"/>
      <c r="F191" s="114"/>
      <c r="G191" s="114"/>
      <c r="H191" s="114"/>
      <c r="I191" s="114"/>
      <c r="J191" s="114"/>
      <c r="K191" s="114"/>
      <c r="L191" s="114"/>
      <c r="M191" s="114"/>
      <c r="N191" s="114"/>
      <c r="O191" s="114"/>
      <c r="P191" s="114"/>
      <c r="Q191" s="114"/>
      <c r="R191" s="114"/>
      <c r="S191" s="114"/>
    </row>
    <row r="192" spans="1:19">
      <c r="A192" s="114"/>
      <c r="B192" s="114"/>
      <c r="C192" s="114"/>
      <c r="D192" s="114"/>
      <c r="E192" s="114"/>
      <c r="F192" s="114"/>
      <c r="G192" s="114"/>
      <c r="H192" s="114"/>
      <c r="I192" s="114"/>
      <c r="J192" s="114"/>
      <c r="K192" s="114"/>
      <c r="L192" s="114"/>
      <c r="M192" s="114"/>
      <c r="N192" s="114"/>
      <c r="O192" s="114"/>
      <c r="P192" s="114"/>
      <c r="Q192" s="114"/>
      <c r="R192" s="114"/>
      <c r="S192" s="114"/>
    </row>
    <row r="193" spans="1:19">
      <c r="A193" s="114"/>
      <c r="B193" s="114"/>
      <c r="C193" s="114"/>
      <c r="D193" s="114"/>
      <c r="E193" s="114"/>
      <c r="F193" s="114"/>
      <c r="G193" s="114"/>
      <c r="H193" s="114"/>
      <c r="I193" s="114"/>
      <c r="J193" s="114"/>
      <c r="K193" s="114"/>
      <c r="L193" s="114"/>
      <c r="M193" s="114"/>
      <c r="N193" s="114"/>
      <c r="O193" s="114"/>
      <c r="P193" s="114"/>
      <c r="Q193" s="114"/>
      <c r="R193" s="114"/>
      <c r="S193" s="114"/>
    </row>
    <row r="194" spans="1:19">
      <c r="A194" s="114"/>
      <c r="B194" s="114"/>
      <c r="C194" s="114"/>
      <c r="D194" s="114"/>
      <c r="E194" s="114"/>
      <c r="F194" s="114"/>
      <c r="G194" s="114"/>
      <c r="H194" s="114"/>
      <c r="I194" s="114"/>
      <c r="J194" s="114"/>
      <c r="K194" s="114"/>
      <c r="L194" s="114"/>
      <c r="M194" s="114"/>
      <c r="N194" s="114"/>
      <c r="O194" s="114"/>
      <c r="P194" s="114"/>
      <c r="Q194" s="114"/>
      <c r="R194" s="114"/>
      <c r="S194" s="114"/>
    </row>
    <row r="195" spans="1:19">
      <c r="A195" s="114"/>
      <c r="B195" s="114"/>
      <c r="C195" s="114"/>
      <c r="D195" s="114"/>
      <c r="E195" s="114"/>
      <c r="F195" s="114"/>
      <c r="G195" s="114"/>
      <c r="H195" s="114"/>
      <c r="I195" s="114"/>
      <c r="J195" s="114"/>
      <c r="K195" s="114"/>
      <c r="L195" s="114"/>
      <c r="M195" s="114"/>
      <c r="N195" s="114"/>
      <c r="O195" s="114"/>
      <c r="P195" s="114"/>
      <c r="Q195" s="114"/>
      <c r="R195" s="114"/>
      <c r="S195" s="114"/>
    </row>
    <row r="196" spans="1:19">
      <c r="A196" s="114"/>
      <c r="B196" s="114"/>
      <c r="C196" s="114"/>
      <c r="D196" s="114"/>
      <c r="E196" s="114"/>
      <c r="F196" s="114"/>
      <c r="G196" s="114"/>
      <c r="H196" s="114"/>
      <c r="I196" s="114"/>
      <c r="J196" s="114"/>
      <c r="K196" s="114"/>
      <c r="L196" s="114"/>
      <c r="M196" s="114"/>
      <c r="N196" s="114"/>
      <c r="O196" s="114"/>
      <c r="P196" s="114"/>
      <c r="Q196" s="114"/>
      <c r="R196" s="114"/>
      <c r="S196" s="114"/>
    </row>
    <row r="197" spans="1:19">
      <c r="A197" s="114"/>
      <c r="B197" s="114"/>
      <c r="C197" s="114"/>
      <c r="D197" s="114"/>
      <c r="E197" s="114"/>
      <c r="F197" s="114"/>
      <c r="G197" s="114"/>
      <c r="H197" s="114"/>
      <c r="I197" s="114"/>
      <c r="J197" s="114"/>
      <c r="K197" s="114"/>
      <c r="L197" s="114"/>
      <c r="M197" s="114"/>
      <c r="N197" s="114"/>
      <c r="O197" s="114"/>
      <c r="P197" s="114"/>
      <c r="Q197" s="114"/>
      <c r="R197" s="114"/>
      <c r="S197" s="114"/>
    </row>
    <row r="198" spans="1:19">
      <c r="A198" s="114"/>
      <c r="B198" s="114"/>
      <c r="C198" s="114"/>
      <c r="D198" s="114"/>
      <c r="E198" s="114"/>
      <c r="F198" s="114"/>
      <c r="G198" s="114"/>
      <c r="H198" s="114"/>
      <c r="I198" s="114"/>
      <c r="J198" s="114"/>
      <c r="K198" s="114"/>
      <c r="L198" s="114"/>
      <c r="M198" s="114"/>
      <c r="N198" s="114"/>
      <c r="O198" s="114"/>
      <c r="P198" s="114"/>
      <c r="Q198" s="114"/>
      <c r="R198" s="114"/>
      <c r="S198" s="114"/>
    </row>
    <row r="199" spans="1:19">
      <c r="A199" s="114"/>
      <c r="B199" s="114"/>
      <c r="C199" s="114"/>
      <c r="D199" s="114"/>
      <c r="E199" s="114"/>
      <c r="F199" s="114"/>
      <c r="G199" s="114"/>
      <c r="H199" s="114"/>
      <c r="I199" s="114"/>
      <c r="J199" s="114"/>
      <c r="K199" s="114"/>
      <c r="L199" s="114"/>
      <c r="M199" s="114"/>
      <c r="N199" s="114"/>
      <c r="O199" s="114"/>
      <c r="P199" s="114"/>
      <c r="Q199" s="114"/>
      <c r="R199" s="114"/>
      <c r="S199" s="114"/>
    </row>
    <row r="200" spans="1:19">
      <c r="A200" s="114"/>
      <c r="B200" s="114"/>
      <c r="C200" s="114"/>
      <c r="D200" s="114"/>
      <c r="E200" s="114"/>
      <c r="F200" s="114"/>
      <c r="G200" s="114"/>
      <c r="H200" s="114"/>
      <c r="I200" s="114"/>
      <c r="J200" s="114"/>
      <c r="K200" s="114"/>
      <c r="L200" s="114"/>
      <c r="M200" s="114"/>
      <c r="N200" s="114"/>
      <c r="O200" s="114"/>
      <c r="P200" s="114"/>
      <c r="Q200" s="114"/>
      <c r="R200" s="114"/>
      <c r="S200" s="114"/>
    </row>
    <row r="201" spans="1:19">
      <c r="A201" s="114"/>
      <c r="B201" s="114"/>
      <c r="C201" s="114"/>
      <c r="D201" s="114"/>
      <c r="E201" s="114"/>
      <c r="F201" s="114"/>
      <c r="G201" s="114"/>
      <c r="H201" s="114"/>
      <c r="I201" s="114"/>
      <c r="J201" s="114"/>
      <c r="K201" s="114"/>
      <c r="L201" s="114"/>
      <c r="M201" s="114"/>
      <c r="N201" s="114"/>
      <c r="O201" s="114"/>
      <c r="P201" s="114"/>
      <c r="Q201" s="114"/>
      <c r="R201" s="114"/>
      <c r="S201" s="114"/>
    </row>
    <row r="202" spans="1:19">
      <c r="A202" s="114"/>
      <c r="B202" s="114"/>
      <c r="C202" s="114"/>
      <c r="D202" s="114"/>
      <c r="E202" s="114"/>
      <c r="F202" s="114"/>
      <c r="G202" s="114"/>
      <c r="H202" s="114"/>
      <c r="I202" s="114"/>
      <c r="J202" s="114"/>
      <c r="K202" s="114"/>
      <c r="L202" s="114"/>
      <c r="M202" s="114"/>
      <c r="N202" s="114"/>
      <c r="O202" s="114"/>
      <c r="P202" s="114"/>
      <c r="Q202" s="114"/>
      <c r="R202" s="114"/>
      <c r="S202" s="114"/>
    </row>
    <row r="203" spans="1:19">
      <c r="A203" s="114"/>
      <c r="B203" s="114"/>
      <c r="C203" s="114"/>
      <c r="D203" s="114"/>
      <c r="E203" s="114"/>
      <c r="F203" s="114"/>
      <c r="G203" s="114"/>
      <c r="H203" s="114"/>
      <c r="I203" s="114"/>
      <c r="J203" s="114"/>
      <c r="K203" s="114"/>
      <c r="L203" s="114"/>
      <c r="M203" s="114"/>
      <c r="N203" s="114"/>
      <c r="O203" s="114"/>
      <c r="P203" s="114"/>
      <c r="Q203" s="114"/>
      <c r="R203" s="114"/>
      <c r="S203" s="114"/>
    </row>
    <row r="204" spans="1:19">
      <c r="A204" s="114"/>
      <c r="B204" s="114"/>
      <c r="C204" s="114"/>
      <c r="D204" s="114"/>
      <c r="E204" s="114"/>
      <c r="F204" s="114"/>
      <c r="G204" s="114"/>
      <c r="H204" s="114"/>
      <c r="I204" s="114"/>
      <c r="J204" s="114"/>
      <c r="K204" s="114"/>
      <c r="L204" s="114"/>
      <c r="M204" s="114"/>
      <c r="N204" s="114"/>
      <c r="O204" s="114"/>
      <c r="P204" s="114"/>
      <c r="Q204" s="114"/>
      <c r="R204" s="114"/>
      <c r="S204" s="114"/>
    </row>
    <row r="205" spans="1:19">
      <c r="A205" s="114"/>
      <c r="B205" s="114"/>
      <c r="C205" s="114"/>
      <c r="D205" s="114"/>
      <c r="E205" s="114"/>
      <c r="F205" s="114"/>
      <c r="G205" s="114"/>
      <c r="H205" s="114"/>
      <c r="I205" s="114"/>
      <c r="J205" s="114"/>
      <c r="K205" s="114"/>
      <c r="L205" s="114"/>
      <c r="M205" s="114"/>
      <c r="N205" s="114"/>
      <c r="O205" s="114"/>
      <c r="P205" s="114"/>
      <c r="Q205" s="114"/>
      <c r="R205" s="114"/>
      <c r="S205" s="114"/>
    </row>
    <row r="206" spans="1:19">
      <c r="A206" s="114"/>
      <c r="B206" s="114"/>
      <c r="C206" s="114"/>
      <c r="D206" s="114"/>
      <c r="E206" s="114"/>
      <c r="F206" s="114"/>
      <c r="G206" s="114"/>
      <c r="H206" s="114"/>
      <c r="I206" s="114"/>
      <c r="J206" s="114"/>
      <c r="K206" s="114"/>
      <c r="L206" s="114"/>
      <c r="M206" s="114"/>
      <c r="N206" s="114"/>
      <c r="O206" s="114"/>
      <c r="P206" s="114"/>
      <c r="Q206" s="114"/>
      <c r="R206" s="114"/>
      <c r="S206" s="114"/>
    </row>
    <row r="207" spans="1:19">
      <c r="A207" s="114"/>
      <c r="B207" s="114"/>
      <c r="C207" s="114"/>
      <c r="D207" s="114"/>
      <c r="E207" s="114"/>
      <c r="F207" s="114"/>
      <c r="G207" s="114"/>
      <c r="H207" s="114"/>
      <c r="I207" s="114"/>
      <c r="J207" s="114"/>
      <c r="K207" s="114"/>
      <c r="L207" s="114"/>
      <c r="M207" s="114"/>
      <c r="N207" s="114"/>
      <c r="O207" s="114"/>
      <c r="P207" s="114"/>
      <c r="Q207" s="114"/>
      <c r="R207" s="114"/>
      <c r="S207" s="114"/>
    </row>
    <row r="208" spans="1:19">
      <c r="A208" s="114"/>
      <c r="B208" s="114"/>
      <c r="C208" s="114"/>
      <c r="D208" s="114"/>
      <c r="E208" s="114"/>
      <c r="F208" s="114"/>
      <c r="G208" s="114"/>
      <c r="H208" s="114"/>
      <c r="I208" s="114"/>
      <c r="J208" s="114"/>
      <c r="K208" s="114"/>
      <c r="L208" s="114"/>
      <c r="M208" s="114"/>
      <c r="N208" s="114"/>
      <c r="O208" s="114"/>
      <c r="P208" s="114"/>
      <c r="Q208" s="114"/>
      <c r="R208" s="114"/>
      <c r="S208" s="114"/>
    </row>
    <row r="209" spans="1:19">
      <c r="A209" s="114"/>
      <c r="B209" s="114"/>
      <c r="C209" s="114"/>
      <c r="D209" s="114"/>
      <c r="E209" s="114"/>
      <c r="F209" s="114"/>
      <c r="G209" s="114"/>
      <c r="H209" s="114"/>
      <c r="I209" s="114"/>
      <c r="J209" s="114"/>
      <c r="K209" s="114"/>
      <c r="L209" s="114"/>
      <c r="M209" s="114"/>
      <c r="N209" s="114"/>
      <c r="O209" s="114"/>
      <c r="P209" s="114"/>
      <c r="Q209" s="114"/>
      <c r="R209" s="114"/>
      <c r="S209" s="114"/>
    </row>
    <row r="210" spans="1:19">
      <c r="A210" s="114"/>
      <c r="B210" s="114"/>
      <c r="C210" s="114"/>
      <c r="D210" s="114"/>
      <c r="E210" s="114"/>
      <c r="F210" s="114"/>
      <c r="G210" s="114"/>
      <c r="H210" s="114"/>
      <c r="I210" s="114"/>
      <c r="J210" s="114"/>
      <c r="K210" s="114"/>
      <c r="L210" s="114"/>
      <c r="M210" s="114"/>
      <c r="N210" s="114"/>
      <c r="O210" s="114"/>
      <c r="P210" s="114"/>
      <c r="Q210" s="114"/>
      <c r="R210" s="114"/>
      <c r="S210" s="114"/>
    </row>
    <row r="211" spans="1:19">
      <c r="A211" s="114"/>
      <c r="B211" s="114"/>
      <c r="C211" s="114"/>
      <c r="D211" s="114"/>
      <c r="E211" s="114"/>
      <c r="F211" s="114"/>
      <c r="G211" s="114"/>
      <c r="H211" s="114"/>
      <c r="I211" s="114"/>
      <c r="J211" s="114"/>
      <c r="K211" s="114"/>
      <c r="L211" s="114"/>
      <c r="M211" s="114"/>
      <c r="N211" s="114"/>
      <c r="O211" s="114"/>
      <c r="P211" s="114"/>
      <c r="Q211" s="114"/>
      <c r="R211" s="114"/>
      <c r="S211" s="114"/>
    </row>
    <row r="212" spans="1:19">
      <c r="A212" s="114"/>
      <c r="B212" s="114"/>
      <c r="C212" s="114"/>
      <c r="D212" s="114"/>
      <c r="E212" s="114"/>
      <c r="F212" s="114"/>
      <c r="G212" s="114"/>
      <c r="H212" s="114"/>
      <c r="I212" s="114"/>
      <c r="J212" s="114"/>
      <c r="K212" s="114"/>
      <c r="L212" s="114"/>
      <c r="M212" s="114"/>
      <c r="N212" s="114"/>
      <c r="O212" s="114"/>
      <c r="P212" s="114"/>
      <c r="Q212" s="114"/>
      <c r="R212" s="114"/>
      <c r="S212" s="114"/>
    </row>
    <row r="213" spans="1:19">
      <c r="A213" s="114"/>
      <c r="B213" s="114"/>
      <c r="C213" s="114"/>
      <c r="D213" s="114"/>
      <c r="E213" s="114"/>
      <c r="F213" s="114"/>
      <c r="G213" s="114"/>
      <c r="H213" s="114"/>
      <c r="I213" s="114"/>
      <c r="J213" s="114"/>
      <c r="K213" s="114"/>
      <c r="L213" s="114"/>
      <c r="M213" s="114"/>
      <c r="N213" s="114"/>
      <c r="O213" s="114"/>
      <c r="P213" s="114"/>
      <c r="Q213" s="114"/>
      <c r="R213" s="114"/>
      <c r="S213" s="114"/>
    </row>
    <row r="214" spans="1:19">
      <c r="A214" s="114"/>
      <c r="B214" s="114"/>
      <c r="C214" s="114"/>
      <c r="D214" s="114"/>
      <c r="E214" s="114"/>
      <c r="F214" s="114"/>
      <c r="G214" s="114"/>
      <c r="H214" s="114"/>
      <c r="I214" s="114"/>
      <c r="J214" s="114"/>
      <c r="K214" s="114"/>
      <c r="L214" s="114"/>
      <c r="M214" s="114"/>
      <c r="N214" s="114"/>
      <c r="O214" s="114"/>
      <c r="P214" s="114"/>
      <c r="Q214" s="114"/>
      <c r="R214" s="114"/>
      <c r="S214" s="114"/>
    </row>
    <row r="215" spans="1:19">
      <c r="A215" s="114"/>
      <c r="B215" s="114"/>
      <c r="C215" s="114"/>
      <c r="D215" s="114"/>
      <c r="E215" s="114"/>
      <c r="F215" s="114"/>
      <c r="G215" s="114"/>
      <c r="H215" s="114"/>
      <c r="I215" s="114"/>
      <c r="J215" s="114"/>
      <c r="K215" s="114"/>
      <c r="L215" s="114"/>
      <c r="M215" s="114"/>
      <c r="N215" s="114"/>
      <c r="O215" s="114"/>
      <c r="P215" s="114"/>
      <c r="Q215" s="114"/>
      <c r="R215" s="114"/>
      <c r="S215" s="114"/>
    </row>
    <row r="216" spans="1:19">
      <c r="A216" s="114"/>
      <c r="B216" s="114"/>
      <c r="C216" s="114"/>
      <c r="D216" s="114"/>
      <c r="E216" s="114"/>
      <c r="F216" s="114"/>
      <c r="G216" s="114"/>
      <c r="H216" s="114"/>
      <c r="I216" s="114"/>
      <c r="J216" s="114"/>
      <c r="K216" s="114"/>
      <c r="L216" s="114"/>
      <c r="M216" s="114"/>
      <c r="N216" s="114"/>
      <c r="O216" s="114"/>
      <c r="P216" s="114"/>
      <c r="Q216" s="114"/>
      <c r="R216" s="114"/>
      <c r="S216" s="114"/>
    </row>
    <row r="217" spans="1:19">
      <c r="A217" s="114"/>
      <c r="B217" s="114"/>
      <c r="C217" s="114"/>
      <c r="D217" s="114"/>
      <c r="E217" s="114"/>
      <c r="F217" s="114"/>
      <c r="G217" s="114"/>
      <c r="H217" s="114"/>
      <c r="I217" s="114"/>
      <c r="J217" s="114"/>
      <c r="K217" s="114"/>
      <c r="L217" s="114"/>
      <c r="M217" s="114"/>
      <c r="N217" s="114"/>
      <c r="O217" s="114"/>
      <c r="P217" s="114"/>
      <c r="Q217" s="114"/>
      <c r="R217" s="114"/>
      <c r="S217" s="114"/>
    </row>
    <row r="218" spans="1:19">
      <c r="A218" s="114"/>
      <c r="B218" s="114"/>
      <c r="C218" s="114"/>
      <c r="D218" s="114"/>
      <c r="E218" s="114"/>
      <c r="F218" s="114"/>
      <c r="G218" s="114"/>
      <c r="H218" s="114"/>
      <c r="I218" s="114"/>
      <c r="J218" s="114"/>
      <c r="K218" s="114"/>
      <c r="L218" s="114"/>
      <c r="M218" s="114"/>
      <c r="N218" s="114"/>
      <c r="O218" s="114"/>
      <c r="P218" s="114"/>
      <c r="Q218" s="114"/>
      <c r="R218" s="114"/>
      <c r="S218" s="114"/>
    </row>
    <row r="219" spans="1:19">
      <c r="A219" s="114"/>
      <c r="B219" s="114"/>
      <c r="C219" s="114"/>
      <c r="D219" s="114"/>
      <c r="E219" s="114"/>
      <c r="F219" s="114"/>
      <c r="G219" s="114"/>
      <c r="H219" s="114"/>
      <c r="I219" s="114"/>
      <c r="J219" s="114"/>
      <c r="K219" s="114"/>
      <c r="L219" s="114"/>
      <c r="M219" s="114"/>
      <c r="N219" s="114"/>
      <c r="O219" s="114"/>
      <c r="P219" s="114"/>
      <c r="Q219" s="114"/>
      <c r="R219" s="114"/>
      <c r="S219" s="114"/>
    </row>
    <row r="220" spans="1:19">
      <c r="A220" s="114"/>
      <c r="B220" s="114"/>
      <c r="C220" s="114"/>
      <c r="D220" s="114"/>
      <c r="E220" s="114"/>
      <c r="F220" s="114"/>
      <c r="G220" s="114"/>
      <c r="H220" s="114"/>
      <c r="I220" s="114"/>
      <c r="J220" s="114"/>
      <c r="K220" s="114"/>
      <c r="L220" s="114"/>
      <c r="M220" s="114"/>
      <c r="N220" s="114"/>
      <c r="O220" s="114"/>
      <c r="P220" s="114"/>
      <c r="Q220" s="114"/>
      <c r="R220" s="114"/>
      <c r="S220" s="114"/>
    </row>
    <row r="221" spans="1:19">
      <c r="A221" s="114"/>
      <c r="B221" s="114"/>
      <c r="C221" s="114"/>
      <c r="D221" s="114"/>
      <c r="E221" s="114"/>
      <c r="F221" s="114"/>
      <c r="G221" s="114"/>
      <c r="H221" s="114"/>
      <c r="I221" s="114"/>
      <c r="J221" s="114"/>
      <c r="K221" s="114"/>
      <c r="L221" s="114"/>
      <c r="M221" s="114"/>
      <c r="N221" s="114"/>
      <c r="O221" s="114"/>
      <c r="P221" s="114"/>
      <c r="Q221" s="114"/>
      <c r="R221" s="114"/>
      <c r="S221" s="114"/>
    </row>
    <row r="222" spans="1:19">
      <c r="A222" s="114"/>
      <c r="B222" s="114"/>
      <c r="C222" s="114"/>
      <c r="D222" s="114"/>
      <c r="E222" s="114"/>
      <c r="F222" s="114"/>
      <c r="G222" s="114"/>
      <c r="H222" s="114"/>
      <c r="I222" s="114"/>
      <c r="J222" s="114"/>
      <c r="K222" s="114"/>
      <c r="L222" s="114"/>
      <c r="M222" s="114"/>
      <c r="N222" s="114"/>
      <c r="O222" s="114"/>
      <c r="P222" s="114"/>
      <c r="Q222" s="114"/>
      <c r="R222" s="114"/>
      <c r="S222" s="114"/>
    </row>
    <row r="223" spans="1:19">
      <c r="A223" s="114"/>
      <c r="B223" s="114"/>
      <c r="C223" s="114"/>
      <c r="D223" s="114"/>
      <c r="E223" s="114"/>
      <c r="F223" s="114"/>
      <c r="G223" s="114"/>
      <c r="H223" s="114"/>
      <c r="I223" s="114"/>
      <c r="J223" s="114"/>
      <c r="K223" s="114"/>
      <c r="L223" s="114"/>
      <c r="M223" s="114"/>
      <c r="N223" s="114"/>
      <c r="O223" s="114"/>
      <c r="P223" s="114"/>
      <c r="Q223" s="114"/>
      <c r="R223" s="114"/>
      <c r="S223" s="114"/>
    </row>
    <row r="224" spans="1:19">
      <c r="A224" s="114"/>
      <c r="B224" s="114"/>
      <c r="C224" s="114"/>
      <c r="D224" s="114"/>
      <c r="E224" s="114"/>
      <c r="F224" s="114"/>
      <c r="G224" s="114"/>
      <c r="H224" s="114"/>
      <c r="I224" s="114"/>
      <c r="J224" s="114"/>
      <c r="K224" s="114"/>
      <c r="L224" s="114"/>
      <c r="M224" s="114"/>
      <c r="N224" s="114"/>
      <c r="O224" s="114"/>
      <c r="P224" s="114"/>
      <c r="Q224" s="114"/>
      <c r="R224" s="114"/>
      <c r="S224" s="114"/>
    </row>
    <row r="225" spans="1:19">
      <c r="A225" s="114"/>
      <c r="B225" s="114"/>
      <c r="C225" s="114"/>
      <c r="D225" s="114"/>
      <c r="E225" s="114"/>
      <c r="F225" s="114"/>
      <c r="G225" s="114"/>
      <c r="H225" s="114"/>
      <c r="I225" s="114"/>
      <c r="J225" s="114"/>
      <c r="K225" s="114"/>
      <c r="L225" s="114"/>
      <c r="M225" s="114"/>
      <c r="N225" s="114"/>
      <c r="O225" s="114"/>
      <c r="P225" s="114"/>
      <c r="Q225" s="114"/>
      <c r="R225" s="114"/>
      <c r="S225" s="114"/>
    </row>
    <row r="226" spans="1:19">
      <c r="A226" s="114"/>
      <c r="B226" s="114"/>
      <c r="C226" s="114"/>
      <c r="D226" s="114"/>
      <c r="E226" s="114"/>
      <c r="F226" s="114"/>
      <c r="G226" s="114"/>
      <c r="H226" s="114"/>
      <c r="I226" s="114"/>
      <c r="J226" s="114"/>
      <c r="K226" s="114"/>
      <c r="L226" s="114"/>
      <c r="M226" s="114"/>
      <c r="N226" s="114"/>
      <c r="O226" s="114"/>
      <c r="P226" s="114"/>
      <c r="Q226" s="114"/>
      <c r="R226" s="114"/>
      <c r="S226" s="114"/>
    </row>
    <row r="227" spans="1:19">
      <c r="A227" s="114"/>
      <c r="B227" s="114"/>
      <c r="C227" s="114"/>
      <c r="D227" s="114"/>
      <c r="E227" s="114"/>
      <c r="F227" s="114"/>
      <c r="G227" s="114"/>
      <c r="H227" s="114"/>
      <c r="I227" s="114"/>
      <c r="J227" s="114"/>
      <c r="K227" s="114"/>
      <c r="L227" s="114"/>
      <c r="M227" s="114"/>
      <c r="N227" s="114"/>
      <c r="O227" s="114"/>
      <c r="P227" s="114"/>
      <c r="Q227" s="114"/>
      <c r="R227" s="114"/>
      <c r="S227" s="114"/>
    </row>
    <row r="228" spans="1:19">
      <c r="A228" s="114"/>
      <c r="B228" s="114"/>
      <c r="C228" s="114"/>
      <c r="D228" s="114"/>
      <c r="E228" s="114"/>
      <c r="F228" s="114"/>
      <c r="G228" s="114"/>
      <c r="H228" s="114"/>
      <c r="I228" s="114"/>
      <c r="J228" s="114"/>
      <c r="K228" s="114"/>
      <c r="L228" s="114"/>
      <c r="M228" s="114"/>
      <c r="N228" s="114"/>
      <c r="O228" s="114"/>
      <c r="P228" s="114"/>
      <c r="Q228" s="114"/>
      <c r="R228" s="114"/>
      <c r="S228" s="114"/>
    </row>
    <row r="229" spans="1:19">
      <c r="A229" s="114"/>
      <c r="B229" s="114"/>
      <c r="C229" s="114"/>
      <c r="D229" s="114"/>
      <c r="E229" s="114"/>
      <c r="F229" s="114"/>
      <c r="G229" s="114"/>
      <c r="H229" s="114"/>
      <c r="I229" s="114"/>
      <c r="J229" s="114"/>
      <c r="K229" s="114"/>
      <c r="L229" s="114"/>
      <c r="M229" s="114"/>
      <c r="N229" s="114"/>
      <c r="O229" s="114"/>
      <c r="P229" s="114"/>
      <c r="Q229" s="114"/>
      <c r="R229" s="114"/>
      <c r="S229" s="114"/>
    </row>
    <row r="230" spans="1:19">
      <c r="A230" s="114"/>
      <c r="B230" s="114"/>
      <c r="C230" s="114"/>
      <c r="D230" s="114"/>
      <c r="E230" s="114"/>
      <c r="F230" s="114"/>
      <c r="G230" s="114"/>
      <c r="H230" s="114"/>
      <c r="I230" s="114"/>
      <c r="J230" s="114"/>
      <c r="K230" s="114"/>
      <c r="L230" s="114"/>
      <c r="M230" s="114"/>
      <c r="N230" s="114"/>
      <c r="O230" s="114"/>
      <c r="P230" s="114"/>
      <c r="Q230" s="114"/>
      <c r="R230" s="114"/>
      <c r="S230" s="114"/>
    </row>
    <row r="231" spans="1:19">
      <c r="A231" s="114"/>
      <c r="B231" s="114"/>
      <c r="C231" s="114"/>
      <c r="D231" s="114"/>
      <c r="E231" s="114"/>
      <c r="F231" s="114"/>
      <c r="G231" s="114"/>
      <c r="H231" s="114"/>
      <c r="I231" s="114"/>
      <c r="J231" s="114"/>
      <c r="K231" s="114"/>
      <c r="L231" s="114"/>
      <c r="M231" s="114"/>
      <c r="N231" s="114"/>
      <c r="O231" s="114"/>
      <c r="P231" s="114"/>
      <c r="Q231" s="114"/>
      <c r="R231" s="114"/>
      <c r="S231" s="114"/>
    </row>
    <row r="232" spans="1:19">
      <c r="A232" s="114"/>
      <c r="B232" s="114"/>
      <c r="C232" s="114"/>
      <c r="D232" s="114"/>
      <c r="E232" s="114"/>
      <c r="F232" s="114"/>
      <c r="G232" s="114"/>
      <c r="H232" s="114"/>
      <c r="I232" s="114"/>
      <c r="J232" s="114"/>
      <c r="K232" s="114"/>
      <c r="L232" s="114"/>
      <c r="M232" s="114"/>
      <c r="N232" s="114"/>
      <c r="O232" s="114"/>
      <c r="P232" s="114"/>
      <c r="Q232" s="114"/>
      <c r="R232" s="114"/>
      <c r="S232" s="114"/>
    </row>
    <row r="233" spans="1:19">
      <c r="A233" s="114"/>
      <c r="B233" s="114"/>
      <c r="C233" s="114"/>
      <c r="D233" s="114"/>
      <c r="E233" s="114"/>
      <c r="F233" s="114"/>
      <c r="G233" s="114"/>
      <c r="H233" s="114"/>
      <c r="I233" s="114"/>
      <c r="J233" s="114"/>
      <c r="K233" s="114"/>
      <c r="L233" s="114"/>
      <c r="M233" s="114"/>
      <c r="N233" s="114"/>
      <c r="O233" s="114"/>
      <c r="P233" s="114"/>
      <c r="Q233" s="114"/>
      <c r="R233" s="114"/>
      <c r="S233" s="114"/>
    </row>
    <row r="234" spans="1:19">
      <c r="A234" s="114"/>
      <c r="B234" s="114"/>
      <c r="C234" s="114"/>
      <c r="D234" s="114"/>
      <c r="E234" s="114"/>
      <c r="F234" s="114"/>
      <c r="G234" s="114"/>
      <c r="H234" s="114"/>
      <c r="I234" s="114"/>
      <c r="J234" s="114"/>
      <c r="K234" s="114"/>
      <c r="L234" s="114"/>
      <c r="M234" s="114"/>
      <c r="N234" s="114"/>
      <c r="O234" s="114"/>
      <c r="P234" s="114"/>
      <c r="Q234" s="114"/>
      <c r="R234" s="114"/>
      <c r="S234" s="114"/>
    </row>
    <row r="235" spans="1:19">
      <c r="A235" s="114"/>
      <c r="B235" s="114"/>
      <c r="C235" s="114"/>
      <c r="D235" s="114"/>
      <c r="E235" s="114"/>
      <c r="F235" s="114"/>
      <c r="G235" s="114"/>
      <c r="H235" s="114"/>
      <c r="I235" s="114"/>
      <c r="J235" s="114"/>
      <c r="K235" s="114"/>
      <c r="L235" s="114"/>
      <c r="M235" s="114"/>
      <c r="N235" s="114"/>
      <c r="O235" s="114"/>
      <c r="P235" s="114"/>
      <c r="Q235" s="114"/>
      <c r="R235" s="114"/>
      <c r="S235" s="114"/>
    </row>
    <row r="236" spans="1:19">
      <c r="A236" s="114"/>
      <c r="B236" s="114"/>
      <c r="C236" s="114"/>
      <c r="D236" s="114"/>
      <c r="E236" s="114"/>
      <c r="F236" s="114"/>
      <c r="G236" s="114"/>
      <c r="H236" s="114"/>
      <c r="I236" s="114"/>
      <c r="J236" s="114"/>
      <c r="K236" s="114"/>
      <c r="L236" s="114"/>
      <c r="M236" s="114"/>
      <c r="N236" s="114"/>
      <c r="O236" s="114"/>
      <c r="P236" s="114"/>
      <c r="Q236" s="114"/>
      <c r="R236" s="114"/>
      <c r="S236" s="114"/>
    </row>
    <row r="237" spans="1:19">
      <c r="A237" s="114"/>
      <c r="B237" s="114"/>
      <c r="C237" s="114"/>
      <c r="D237" s="114"/>
      <c r="E237" s="114"/>
      <c r="F237" s="114"/>
      <c r="G237" s="114"/>
      <c r="H237" s="114"/>
      <c r="I237" s="114"/>
      <c r="J237" s="114"/>
      <c r="K237" s="114"/>
      <c r="L237" s="114"/>
      <c r="M237" s="114"/>
      <c r="N237" s="114"/>
      <c r="O237" s="114"/>
      <c r="P237" s="114"/>
      <c r="Q237" s="114"/>
      <c r="R237" s="114"/>
      <c r="S237" s="114"/>
    </row>
    <row r="238" spans="1:19">
      <c r="A238" s="114"/>
      <c r="B238" s="114"/>
      <c r="C238" s="114"/>
      <c r="D238" s="114"/>
      <c r="E238" s="114"/>
      <c r="F238" s="114"/>
      <c r="G238" s="114"/>
      <c r="H238" s="114"/>
      <c r="I238" s="114"/>
      <c r="J238" s="114"/>
      <c r="K238" s="114"/>
      <c r="L238" s="114"/>
      <c r="M238" s="114"/>
      <c r="N238" s="114"/>
      <c r="O238" s="114"/>
      <c r="P238" s="114"/>
      <c r="Q238" s="114"/>
      <c r="R238" s="114"/>
      <c r="S238" s="114"/>
    </row>
    <row r="239" spans="1:19">
      <c r="A239" s="114"/>
      <c r="B239" s="114"/>
      <c r="C239" s="114"/>
      <c r="D239" s="114"/>
      <c r="E239" s="114"/>
      <c r="F239" s="114"/>
      <c r="G239" s="114"/>
      <c r="H239" s="114"/>
      <c r="I239" s="114"/>
      <c r="J239" s="114"/>
      <c r="K239" s="114"/>
      <c r="L239" s="114"/>
      <c r="M239" s="114"/>
      <c r="N239" s="114"/>
      <c r="O239" s="114"/>
      <c r="P239" s="114"/>
      <c r="Q239" s="114"/>
      <c r="R239" s="114"/>
      <c r="S239" s="114"/>
    </row>
    <row r="240" spans="1:19">
      <c r="A240" s="114"/>
      <c r="B240" s="114"/>
      <c r="C240" s="114"/>
      <c r="D240" s="114"/>
      <c r="E240" s="114"/>
      <c r="F240" s="114"/>
      <c r="G240" s="114"/>
      <c r="H240" s="114"/>
      <c r="I240" s="114"/>
      <c r="J240" s="114"/>
      <c r="K240" s="114"/>
      <c r="L240" s="114"/>
      <c r="M240" s="114"/>
      <c r="N240" s="114"/>
      <c r="O240" s="114"/>
      <c r="P240" s="114"/>
      <c r="Q240" s="114"/>
      <c r="R240" s="114"/>
      <c r="S240" s="114"/>
    </row>
    <row r="241" spans="1:19">
      <c r="A241" s="114"/>
      <c r="B241" s="114"/>
      <c r="C241" s="114"/>
      <c r="D241" s="114"/>
      <c r="E241" s="114"/>
      <c r="F241" s="114"/>
      <c r="G241" s="114"/>
      <c r="H241" s="114"/>
      <c r="I241" s="114"/>
      <c r="J241" s="114"/>
      <c r="K241" s="114"/>
      <c r="L241" s="114"/>
      <c r="M241" s="114"/>
      <c r="N241" s="114"/>
      <c r="O241" s="114"/>
      <c r="P241" s="114"/>
      <c r="Q241" s="114"/>
      <c r="R241" s="114"/>
      <c r="S241" s="114"/>
    </row>
    <row r="242" spans="1:19">
      <c r="A242" s="114"/>
      <c r="B242" s="114"/>
      <c r="C242" s="114"/>
      <c r="D242" s="114"/>
      <c r="E242" s="114"/>
      <c r="F242" s="114"/>
      <c r="G242" s="114"/>
      <c r="H242" s="114"/>
      <c r="I242" s="114"/>
      <c r="J242" s="114"/>
      <c r="K242" s="114"/>
      <c r="L242" s="114"/>
      <c r="M242" s="114"/>
      <c r="N242" s="114"/>
      <c r="O242" s="114"/>
      <c r="P242" s="114"/>
      <c r="Q242" s="114"/>
      <c r="R242" s="114"/>
      <c r="S242" s="114"/>
    </row>
    <row r="243" spans="1:19">
      <c r="A243" s="114"/>
      <c r="B243" s="114"/>
      <c r="C243" s="114"/>
      <c r="D243" s="114"/>
      <c r="E243" s="114"/>
      <c r="F243" s="114"/>
      <c r="G243" s="114"/>
      <c r="H243" s="114"/>
      <c r="I243" s="114"/>
      <c r="J243" s="114"/>
      <c r="K243" s="114"/>
      <c r="L243" s="114"/>
      <c r="M243" s="114"/>
      <c r="N243" s="114"/>
      <c r="O243" s="114"/>
      <c r="P243" s="114"/>
      <c r="Q243" s="114"/>
      <c r="R243" s="114"/>
      <c r="S243" s="114"/>
    </row>
    <row r="244" spans="1:19">
      <c r="A244" s="114"/>
      <c r="B244" s="114"/>
      <c r="C244" s="114"/>
      <c r="D244" s="114"/>
      <c r="E244" s="114"/>
      <c r="F244" s="114"/>
      <c r="G244" s="114"/>
      <c r="H244" s="114"/>
      <c r="I244" s="114"/>
      <c r="J244" s="114"/>
      <c r="K244" s="114"/>
      <c r="L244" s="114"/>
      <c r="M244" s="114"/>
      <c r="N244" s="114"/>
      <c r="O244" s="114"/>
      <c r="P244" s="114"/>
      <c r="Q244" s="114"/>
      <c r="R244" s="114"/>
      <c r="S244" s="114"/>
    </row>
    <row r="245" spans="1:19">
      <c r="A245" s="114"/>
      <c r="B245" s="114"/>
      <c r="C245" s="114"/>
      <c r="D245" s="114"/>
      <c r="E245" s="114"/>
      <c r="F245" s="114"/>
      <c r="G245" s="114"/>
      <c r="H245" s="114"/>
      <c r="I245" s="114"/>
      <c r="J245" s="114"/>
      <c r="K245" s="114"/>
      <c r="L245" s="114"/>
      <c r="M245" s="114"/>
      <c r="N245" s="114"/>
      <c r="O245" s="114"/>
      <c r="P245" s="114"/>
      <c r="Q245" s="114"/>
      <c r="R245" s="114"/>
      <c r="S245" s="114"/>
    </row>
    <row r="246" spans="1:19">
      <c r="A246" s="114"/>
      <c r="B246" s="114"/>
      <c r="C246" s="114"/>
      <c r="D246" s="114"/>
      <c r="E246" s="114"/>
      <c r="F246" s="114"/>
      <c r="G246" s="114"/>
      <c r="H246" s="114"/>
      <c r="I246" s="114"/>
      <c r="J246" s="114"/>
      <c r="K246" s="114"/>
      <c r="L246" s="114"/>
      <c r="M246" s="114"/>
      <c r="N246" s="114"/>
      <c r="O246" s="114"/>
      <c r="P246" s="114"/>
      <c r="Q246" s="114"/>
      <c r="R246" s="114"/>
      <c r="S246" s="114"/>
    </row>
    <row r="247" spans="1:19">
      <c r="A247" s="114"/>
      <c r="B247" s="114"/>
      <c r="C247" s="114"/>
      <c r="D247" s="114"/>
      <c r="E247" s="114"/>
      <c r="F247" s="114"/>
      <c r="G247" s="114"/>
      <c r="H247" s="114"/>
      <c r="I247" s="114"/>
      <c r="J247" s="114"/>
      <c r="K247" s="114"/>
      <c r="L247" s="114"/>
      <c r="M247" s="114"/>
      <c r="N247" s="114"/>
      <c r="O247" s="114"/>
      <c r="P247" s="114"/>
      <c r="Q247" s="114"/>
      <c r="R247" s="114"/>
      <c r="S247" s="114"/>
    </row>
    <row r="248" spans="1:19">
      <c r="A248" s="114"/>
      <c r="B248" s="114"/>
      <c r="C248" s="114"/>
      <c r="D248" s="114"/>
      <c r="E248" s="114"/>
      <c r="F248" s="114"/>
      <c r="G248" s="114"/>
      <c r="H248" s="114"/>
      <c r="I248" s="114"/>
      <c r="J248" s="114"/>
      <c r="K248" s="114"/>
      <c r="L248" s="114"/>
      <c r="M248" s="114"/>
      <c r="N248" s="114"/>
      <c r="O248" s="114"/>
      <c r="P248" s="114"/>
      <c r="Q248" s="114"/>
      <c r="R248" s="114"/>
      <c r="S248" s="114"/>
    </row>
    <row r="249" spans="1:19">
      <c r="A249" s="114"/>
      <c r="B249" s="114"/>
      <c r="C249" s="114"/>
      <c r="D249" s="114"/>
      <c r="E249" s="114"/>
      <c r="F249" s="114"/>
      <c r="G249" s="114"/>
      <c r="H249" s="114"/>
      <c r="I249" s="114"/>
      <c r="J249" s="114"/>
      <c r="K249" s="114"/>
      <c r="L249" s="114"/>
      <c r="M249" s="114"/>
      <c r="N249" s="114"/>
      <c r="O249" s="114"/>
      <c r="P249" s="114"/>
      <c r="Q249" s="114"/>
      <c r="R249" s="114"/>
      <c r="S249" s="114"/>
    </row>
    <row r="250" spans="1:19">
      <c r="A250" s="114"/>
      <c r="B250" s="114"/>
      <c r="C250" s="114"/>
      <c r="D250" s="114"/>
      <c r="E250" s="114"/>
      <c r="F250" s="114"/>
      <c r="G250" s="114"/>
      <c r="H250" s="114"/>
      <c r="I250" s="114"/>
      <c r="J250" s="114"/>
      <c r="K250" s="114"/>
      <c r="L250" s="114"/>
      <c r="M250" s="114"/>
      <c r="N250" s="114"/>
      <c r="O250" s="114"/>
      <c r="P250" s="114"/>
      <c r="Q250" s="114"/>
      <c r="R250" s="114"/>
      <c r="S250" s="114"/>
    </row>
    <row r="251" spans="1:19">
      <c r="A251" s="114"/>
      <c r="B251" s="114"/>
      <c r="C251" s="114"/>
      <c r="D251" s="114"/>
      <c r="E251" s="114"/>
      <c r="F251" s="114"/>
      <c r="G251" s="114"/>
      <c r="H251" s="114"/>
      <c r="I251" s="114"/>
      <c r="J251" s="114"/>
      <c r="K251" s="114"/>
      <c r="L251" s="114"/>
      <c r="M251" s="114"/>
      <c r="N251" s="114"/>
      <c r="O251" s="114"/>
      <c r="P251" s="114"/>
      <c r="Q251" s="114"/>
      <c r="R251" s="114"/>
      <c r="S251" s="114"/>
    </row>
    <row r="252" spans="1:19">
      <c r="A252" s="114"/>
      <c r="B252" s="114"/>
      <c r="C252" s="114"/>
      <c r="D252" s="114"/>
      <c r="E252" s="114"/>
      <c r="F252" s="114"/>
      <c r="G252" s="114"/>
      <c r="H252" s="114"/>
      <c r="I252" s="114"/>
      <c r="J252" s="114"/>
      <c r="K252" s="114"/>
      <c r="L252" s="114"/>
      <c r="M252" s="114"/>
      <c r="N252" s="114"/>
      <c r="O252" s="114"/>
      <c r="P252" s="114"/>
      <c r="Q252" s="114"/>
      <c r="R252" s="114"/>
      <c r="S252" s="114"/>
    </row>
    <row r="253" spans="1:19">
      <c r="A253" s="114"/>
      <c r="B253" s="114"/>
      <c r="C253" s="114"/>
      <c r="D253" s="114"/>
      <c r="E253" s="114"/>
      <c r="F253" s="114"/>
      <c r="G253" s="114"/>
      <c r="H253" s="114"/>
      <c r="I253" s="114"/>
      <c r="J253" s="114"/>
      <c r="K253" s="114"/>
      <c r="L253" s="114"/>
      <c r="M253" s="114"/>
      <c r="N253" s="114"/>
      <c r="O253" s="114"/>
      <c r="P253" s="114"/>
      <c r="Q253" s="114"/>
      <c r="R253" s="114"/>
      <c r="S253" s="114"/>
    </row>
    <row r="254" spans="1:19">
      <c r="A254" s="114"/>
      <c r="B254" s="114"/>
      <c r="C254" s="114"/>
      <c r="D254" s="114"/>
      <c r="E254" s="114"/>
      <c r="F254" s="114"/>
      <c r="G254" s="114"/>
      <c r="H254" s="114"/>
      <c r="I254" s="114"/>
      <c r="J254" s="114"/>
      <c r="K254" s="114"/>
      <c r="L254" s="114"/>
      <c r="M254" s="114"/>
      <c r="N254" s="114"/>
      <c r="O254" s="114"/>
      <c r="P254" s="114"/>
      <c r="Q254" s="114"/>
      <c r="R254" s="114"/>
      <c r="S254" s="114"/>
    </row>
    <row r="255" spans="1:19">
      <c r="A255" s="114"/>
      <c r="B255" s="114"/>
      <c r="C255" s="114"/>
      <c r="D255" s="114"/>
      <c r="E255" s="114"/>
      <c r="F255" s="114"/>
      <c r="G255" s="114"/>
      <c r="H255" s="114"/>
      <c r="I255" s="114"/>
      <c r="J255" s="114"/>
      <c r="K255" s="114"/>
      <c r="L255" s="114"/>
      <c r="M255" s="114"/>
      <c r="N255" s="114"/>
      <c r="O255" s="114"/>
      <c r="P255" s="114"/>
      <c r="Q255" s="114"/>
      <c r="R255" s="114"/>
      <c r="S255" s="114"/>
    </row>
    <row r="256" spans="1:19">
      <c r="A256" s="114"/>
      <c r="B256" s="114"/>
      <c r="C256" s="114"/>
      <c r="D256" s="114"/>
      <c r="E256" s="114"/>
      <c r="F256" s="114"/>
      <c r="G256" s="114"/>
      <c r="H256" s="114"/>
      <c r="I256" s="114"/>
      <c r="J256" s="114"/>
      <c r="K256" s="114"/>
      <c r="L256" s="114"/>
      <c r="M256" s="114"/>
      <c r="N256" s="114"/>
      <c r="O256" s="114"/>
      <c r="P256" s="114"/>
      <c r="Q256" s="114"/>
      <c r="R256" s="114"/>
      <c r="S256" s="114"/>
    </row>
    <row r="257" spans="1:19">
      <c r="A257" s="114"/>
      <c r="B257" s="114"/>
      <c r="C257" s="114"/>
      <c r="D257" s="114"/>
      <c r="E257" s="114"/>
      <c r="F257" s="114"/>
      <c r="G257" s="114"/>
      <c r="H257" s="114"/>
      <c r="I257" s="114"/>
      <c r="J257" s="114"/>
      <c r="K257" s="114"/>
      <c r="L257" s="114"/>
      <c r="M257" s="114"/>
      <c r="N257" s="114"/>
      <c r="O257" s="114"/>
      <c r="P257" s="114"/>
      <c r="Q257" s="114"/>
      <c r="R257" s="114"/>
      <c r="S257" s="114"/>
    </row>
    <row r="258" spans="1:19">
      <c r="A258" s="114"/>
      <c r="B258" s="114"/>
      <c r="C258" s="114"/>
      <c r="D258" s="114"/>
      <c r="E258" s="114"/>
      <c r="F258" s="114"/>
      <c r="G258" s="114"/>
      <c r="H258" s="114"/>
      <c r="I258" s="114"/>
      <c r="J258" s="114"/>
      <c r="K258" s="114"/>
      <c r="L258" s="114"/>
      <c r="M258" s="114"/>
      <c r="N258" s="114"/>
      <c r="O258" s="114"/>
      <c r="P258" s="114"/>
      <c r="Q258" s="114"/>
      <c r="R258" s="114"/>
      <c r="S258" s="114"/>
    </row>
    <row r="259" spans="1:19">
      <c r="A259" s="114"/>
      <c r="B259" s="114"/>
      <c r="C259" s="114"/>
      <c r="D259" s="114"/>
      <c r="E259" s="114"/>
      <c r="F259" s="114"/>
      <c r="G259" s="114"/>
      <c r="H259" s="114"/>
      <c r="I259" s="114"/>
      <c r="J259" s="114"/>
      <c r="K259" s="114"/>
      <c r="L259" s="114"/>
      <c r="M259" s="114"/>
      <c r="N259" s="114"/>
      <c r="O259" s="114"/>
      <c r="P259" s="114"/>
      <c r="Q259" s="114"/>
      <c r="R259" s="114"/>
      <c r="S259" s="114"/>
    </row>
    <row r="260" spans="1:19">
      <c r="A260" s="114"/>
      <c r="B260" s="114"/>
      <c r="C260" s="114"/>
      <c r="D260" s="114"/>
      <c r="E260" s="114"/>
      <c r="F260" s="114"/>
      <c r="G260" s="114"/>
      <c r="H260" s="114"/>
      <c r="I260" s="114"/>
      <c r="J260" s="114"/>
      <c r="K260" s="114"/>
      <c r="L260" s="114"/>
      <c r="M260" s="114"/>
      <c r="N260" s="114"/>
      <c r="O260" s="114"/>
      <c r="P260" s="114"/>
      <c r="Q260" s="114"/>
      <c r="R260" s="114"/>
      <c r="S260" s="114"/>
    </row>
    <row r="261" spans="1:19">
      <c r="A261" s="114"/>
      <c r="B261" s="114"/>
      <c r="C261" s="114"/>
      <c r="D261" s="114"/>
      <c r="E261" s="114"/>
      <c r="F261" s="114"/>
      <c r="G261" s="114"/>
      <c r="H261" s="114"/>
      <c r="I261" s="114"/>
      <c r="J261" s="114"/>
      <c r="K261" s="114"/>
      <c r="L261" s="114"/>
      <c r="M261" s="114"/>
      <c r="N261" s="114"/>
      <c r="O261" s="114"/>
      <c r="P261" s="114"/>
      <c r="Q261" s="114"/>
      <c r="R261" s="114"/>
      <c r="S261" s="114"/>
    </row>
    <row r="262" spans="1:19">
      <c r="A262" s="114"/>
      <c r="B262" s="114"/>
      <c r="C262" s="114"/>
      <c r="D262" s="114"/>
      <c r="E262" s="114"/>
      <c r="F262" s="114"/>
      <c r="G262" s="114"/>
      <c r="H262" s="114"/>
      <c r="I262" s="114"/>
      <c r="J262" s="114"/>
      <c r="K262" s="114"/>
      <c r="L262" s="114"/>
      <c r="M262" s="114"/>
      <c r="N262" s="114"/>
      <c r="O262" s="114"/>
      <c r="P262" s="114"/>
      <c r="Q262" s="114"/>
      <c r="R262" s="114"/>
      <c r="S262" s="114"/>
    </row>
    <row r="263" spans="1:19">
      <c r="A263" s="114"/>
      <c r="B263" s="114"/>
      <c r="C263" s="114"/>
      <c r="D263" s="114"/>
      <c r="E263" s="114"/>
      <c r="F263" s="114"/>
      <c r="G263" s="114"/>
      <c r="H263" s="114"/>
      <c r="I263" s="114"/>
      <c r="J263" s="114"/>
      <c r="K263" s="114"/>
      <c r="L263" s="114"/>
      <c r="M263" s="114"/>
      <c r="N263" s="114"/>
      <c r="O263" s="114"/>
      <c r="P263" s="114"/>
      <c r="Q263" s="114"/>
      <c r="R263" s="114"/>
      <c r="S263" s="114"/>
    </row>
    <row r="264" spans="1:19">
      <c r="A264" s="114"/>
      <c r="B264" s="114"/>
      <c r="C264" s="114"/>
      <c r="D264" s="114"/>
      <c r="E264" s="114"/>
      <c r="F264" s="114"/>
      <c r="G264" s="114"/>
      <c r="H264" s="114"/>
      <c r="I264" s="114"/>
      <c r="J264" s="114"/>
      <c r="K264" s="114"/>
      <c r="L264" s="114"/>
      <c r="M264" s="114"/>
      <c r="N264" s="114"/>
      <c r="O264" s="114"/>
      <c r="P264" s="114"/>
      <c r="Q264" s="114"/>
      <c r="R264" s="114"/>
      <c r="S264" s="114"/>
    </row>
    <row r="265" spans="1:19">
      <c r="A265" s="114"/>
      <c r="B265" s="114"/>
      <c r="C265" s="114"/>
      <c r="D265" s="114"/>
      <c r="E265" s="114"/>
      <c r="F265" s="114"/>
      <c r="G265" s="114"/>
      <c r="H265" s="114"/>
      <c r="I265" s="114"/>
      <c r="J265" s="114"/>
      <c r="K265" s="114"/>
      <c r="L265" s="114"/>
      <c r="M265" s="114"/>
      <c r="N265" s="114"/>
      <c r="O265" s="114"/>
      <c r="P265" s="114"/>
      <c r="Q265" s="114"/>
      <c r="R265" s="114"/>
      <c r="S265" s="114"/>
    </row>
    <row r="266" spans="1:19">
      <c r="A266" s="114"/>
      <c r="B266" s="114"/>
      <c r="C266" s="114"/>
      <c r="D266" s="114"/>
      <c r="E266" s="114"/>
      <c r="F266" s="114"/>
      <c r="G266" s="114"/>
      <c r="H266" s="114"/>
      <c r="I266" s="114"/>
      <c r="J266" s="114"/>
      <c r="K266" s="114"/>
      <c r="L266" s="114"/>
      <c r="M266" s="114"/>
      <c r="N266" s="114"/>
      <c r="O266" s="114"/>
      <c r="P266" s="114"/>
      <c r="Q266" s="114"/>
      <c r="R266" s="114"/>
      <c r="S266" s="114"/>
    </row>
    <row r="267" spans="1:19">
      <c r="A267" s="114"/>
      <c r="B267" s="114"/>
      <c r="C267" s="114"/>
      <c r="D267" s="114"/>
      <c r="E267" s="114"/>
      <c r="F267" s="114"/>
      <c r="G267" s="114"/>
      <c r="H267" s="114"/>
      <c r="I267" s="114"/>
      <c r="J267" s="114"/>
      <c r="K267" s="114"/>
      <c r="L267" s="114"/>
      <c r="M267" s="114"/>
      <c r="N267" s="114"/>
      <c r="O267" s="114"/>
      <c r="P267" s="114"/>
      <c r="Q267" s="114"/>
      <c r="R267" s="114"/>
      <c r="S267" s="114"/>
    </row>
    <row r="268" spans="1:19">
      <c r="A268" s="114"/>
      <c r="B268" s="114"/>
      <c r="C268" s="114"/>
      <c r="D268" s="114"/>
      <c r="E268" s="114"/>
      <c r="F268" s="114"/>
      <c r="G268" s="114"/>
      <c r="H268" s="114"/>
      <c r="I268" s="114"/>
      <c r="J268" s="114"/>
      <c r="K268" s="114"/>
      <c r="L268" s="114"/>
      <c r="M268" s="114"/>
      <c r="N268" s="114"/>
      <c r="O268" s="114"/>
      <c r="P268" s="114"/>
      <c r="Q268" s="114"/>
      <c r="R268" s="114"/>
      <c r="S268" s="114"/>
    </row>
    <row r="269" spans="1:19">
      <c r="A269" s="114"/>
      <c r="B269" s="114"/>
      <c r="C269" s="114"/>
      <c r="D269" s="114"/>
      <c r="E269" s="114"/>
      <c r="F269" s="114"/>
      <c r="G269" s="114"/>
      <c r="H269" s="114"/>
      <c r="I269" s="114"/>
      <c r="J269" s="114"/>
      <c r="K269" s="114"/>
      <c r="L269" s="114"/>
      <c r="M269" s="114"/>
      <c r="N269" s="114"/>
      <c r="O269" s="114"/>
      <c r="P269" s="114"/>
      <c r="Q269" s="114"/>
      <c r="R269" s="114"/>
      <c r="S269" s="114"/>
    </row>
    <row r="270" spans="1:19">
      <c r="A270" s="114"/>
      <c r="B270" s="114"/>
      <c r="C270" s="114"/>
      <c r="D270" s="114"/>
      <c r="E270" s="114"/>
      <c r="F270" s="114"/>
      <c r="G270" s="114"/>
      <c r="H270" s="114"/>
      <c r="I270" s="114"/>
      <c r="J270" s="114"/>
      <c r="K270" s="114"/>
      <c r="L270" s="114"/>
      <c r="M270" s="114"/>
      <c r="N270" s="114"/>
      <c r="O270" s="114"/>
      <c r="P270" s="114"/>
      <c r="Q270" s="114"/>
      <c r="R270" s="114"/>
      <c r="S270" s="114"/>
    </row>
    <row r="271" spans="1:19">
      <c r="A271" s="114"/>
      <c r="B271" s="114"/>
      <c r="C271" s="114"/>
      <c r="D271" s="114"/>
      <c r="E271" s="114"/>
      <c r="F271" s="114"/>
      <c r="G271" s="114"/>
      <c r="H271" s="114"/>
      <c r="I271" s="114"/>
      <c r="J271" s="114"/>
      <c r="K271" s="114"/>
      <c r="L271" s="114"/>
      <c r="M271" s="114"/>
      <c r="N271" s="114"/>
      <c r="O271" s="114"/>
      <c r="P271" s="114"/>
      <c r="Q271" s="114"/>
      <c r="R271" s="114"/>
      <c r="S271" s="114"/>
    </row>
    <row r="272" spans="1:19">
      <c r="A272" s="114"/>
      <c r="B272" s="114"/>
      <c r="C272" s="114"/>
      <c r="D272" s="114"/>
      <c r="E272" s="114"/>
      <c r="F272" s="114"/>
      <c r="G272" s="114"/>
      <c r="H272" s="114"/>
      <c r="I272" s="114"/>
      <c r="J272" s="114"/>
      <c r="K272" s="114"/>
      <c r="L272" s="114"/>
      <c r="M272" s="114"/>
      <c r="N272" s="114"/>
      <c r="O272" s="114"/>
      <c r="P272" s="114"/>
      <c r="Q272" s="114"/>
      <c r="R272" s="114"/>
      <c r="S272" s="114"/>
    </row>
    <row r="273" spans="1:19">
      <c r="A273" s="114"/>
      <c r="B273" s="114"/>
      <c r="C273" s="114"/>
      <c r="D273" s="114"/>
      <c r="E273" s="114"/>
      <c r="F273" s="114"/>
      <c r="G273" s="114"/>
      <c r="H273" s="114"/>
      <c r="I273" s="114"/>
      <c r="J273" s="114"/>
      <c r="K273" s="114"/>
      <c r="L273" s="114"/>
      <c r="M273" s="114"/>
      <c r="N273" s="114"/>
      <c r="O273" s="114"/>
      <c r="P273" s="114"/>
      <c r="Q273" s="114"/>
      <c r="R273" s="114"/>
      <c r="S273" s="114"/>
    </row>
    <row r="274" spans="1:19">
      <c r="A274" s="114"/>
      <c r="B274" s="114"/>
      <c r="C274" s="114"/>
      <c r="D274" s="114"/>
      <c r="E274" s="114"/>
      <c r="F274" s="114"/>
      <c r="G274" s="114"/>
      <c r="H274" s="114"/>
      <c r="I274" s="114"/>
      <c r="J274" s="114"/>
      <c r="K274" s="114"/>
      <c r="L274" s="114"/>
      <c r="M274" s="114"/>
      <c r="N274" s="114"/>
      <c r="O274" s="114"/>
      <c r="P274" s="114"/>
      <c r="Q274" s="114"/>
      <c r="R274" s="114"/>
      <c r="S274" s="114"/>
    </row>
    <row r="275" spans="1:19">
      <c r="A275" s="114"/>
      <c r="B275" s="114"/>
      <c r="C275" s="114"/>
      <c r="D275" s="114"/>
      <c r="E275" s="114"/>
      <c r="F275" s="114"/>
      <c r="G275" s="114"/>
      <c r="H275" s="114"/>
      <c r="I275" s="114"/>
      <c r="J275" s="114"/>
      <c r="K275" s="114"/>
      <c r="L275" s="114"/>
      <c r="M275" s="114"/>
      <c r="N275" s="114"/>
      <c r="O275" s="114"/>
      <c r="P275" s="114"/>
      <c r="Q275" s="114"/>
      <c r="R275" s="114"/>
      <c r="S275" s="114"/>
    </row>
    <row r="276" spans="1:19">
      <c r="A276" s="114"/>
      <c r="B276" s="114"/>
      <c r="C276" s="114"/>
      <c r="D276" s="114"/>
      <c r="E276" s="114"/>
      <c r="F276" s="114"/>
      <c r="G276" s="114"/>
      <c r="H276" s="114"/>
      <c r="I276" s="114"/>
      <c r="J276" s="114"/>
      <c r="K276" s="114"/>
      <c r="L276" s="114"/>
      <c r="M276" s="114"/>
      <c r="N276" s="114"/>
      <c r="O276" s="114"/>
      <c r="P276" s="114"/>
      <c r="Q276" s="114"/>
      <c r="R276" s="114"/>
      <c r="S276" s="114"/>
    </row>
    <row r="277" spans="1:19">
      <c r="A277" s="114"/>
      <c r="B277" s="114"/>
      <c r="C277" s="114"/>
      <c r="D277" s="114"/>
      <c r="E277" s="114"/>
      <c r="F277" s="114"/>
      <c r="G277" s="114"/>
      <c r="H277" s="114"/>
      <c r="I277" s="114"/>
      <c r="J277" s="114"/>
      <c r="K277" s="114"/>
      <c r="L277" s="114"/>
      <c r="M277" s="114"/>
      <c r="N277" s="114"/>
      <c r="O277" s="114"/>
      <c r="P277" s="114"/>
      <c r="Q277" s="114"/>
      <c r="R277" s="114"/>
      <c r="S277" s="114"/>
    </row>
    <row r="278" spans="1:19">
      <c r="A278" s="114"/>
      <c r="B278" s="114"/>
      <c r="C278" s="114"/>
      <c r="D278" s="114"/>
      <c r="E278" s="114"/>
      <c r="F278" s="114"/>
      <c r="G278" s="114"/>
      <c r="H278" s="114"/>
      <c r="I278" s="114"/>
      <c r="J278" s="114"/>
      <c r="K278" s="114"/>
      <c r="L278" s="114"/>
      <c r="M278" s="114"/>
      <c r="N278" s="114"/>
      <c r="O278" s="114"/>
      <c r="P278" s="114"/>
      <c r="Q278" s="114"/>
      <c r="R278" s="114"/>
      <c r="S278" s="114"/>
    </row>
    <row r="279" spans="1:19">
      <c r="A279" s="114"/>
      <c r="B279" s="114"/>
      <c r="C279" s="114"/>
      <c r="D279" s="114"/>
      <c r="E279" s="114"/>
      <c r="F279" s="114"/>
      <c r="G279" s="114"/>
      <c r="H279" s="114"/>
      <c r="I279" s="114"/>
      <c r="J279" s="114"/>
      <c r="K279" s="114"/>
      <c r="L279" s="114"/>
      <c r="M279" s="114"/>
      <c r="N279" s="114"/>
      <c r="O279" s="114"/>
      <c r="P279" s="114"/>
      <c r="Q279" s="114"/>
      <c r="R279" s="114"/>
      <c r="S279" s="114"/>
    </row>
    <row r="280" spans="1:19">
      <c r="A280" s="114"/>
      <c r="B280" s="114"/>
      <c r="C280" s="114"/>
      <c r="D280" s="114"/>
      <c r="E280" s="114"/>
      <c r="F280" s="114"/>
      <c r="G280" s="114"/>
      <c r="H280" s="114"/>
      <c r="I280" s="114"/>
      <c r="J280" s="114"/>
      <c r="K280" s="114"/>
      <c r="L280" s="114"/>
      <c r="M280" s="114"/>
      <c r="N280" s="114"/>
      <c r="O280" s="114"/>
      <c r="P280" s="114"/>
      <c r="Q280" s="114"/>
      <c r="R280" s="114"/>
      <c r="S280" s="114"/>
    </row>
    <row r="281" spans="1:19">
      <c r="A281" s="114"/>
      <c r="B281" s="114"/>
      <c r="C281" s="114"/>
      <c r="D281" s="114"/>
      <c r="E281" s="114"/>
      <c r="F281" s="114"/>
      <c r="G281" s="114"/>
      <c r="H281" s="114"/>
      <c r="I281" s="114"/>
      <c r="J281" s="114"/>
      <c r="K281" s="114"/>
      <c r="L281" s="114"/>
      <c r="M281" s="114"/>
      <c r="N281" s="114"/>
      <c r="O281" s="114"/>
      <c r="P281" s="114"/>
      <c r="Q281" s="114"/>
      <c r="R281" s="114"/>
      <c r="S281" s="114"/>
    </row>
    <row r="282" spans="1:19">
      <c r="A282" s="114"/>
      <c r="B282" s="114"/>
      <c r="C282" s="114"/>
      <c r="D282" s="114"/>
      <c r="E282" s="114"/>
      <c r="F282" s="114"/>
      <c r="G282" s="114"/>
      <c r="H282" s="114"/>
      <c r="I282" s="114"/>
      <c r="J282" s="114"/>
      <c r="K282" s="114"/>
      <c r="L282" s="114"/>
      <c r="M282" s="114"/>
      <c r="N282" s="114"/>
      <c r="O282" s="114"/>
      <c r="P282" s="114"/>
      <c r="Q282" s="114"/>
      <c r="R282" s="114"/>
      <c r="S282" s="114"/>
    </row>
    <row r="283" spans="1:19">
      <c r="A283" s="114"/>
      <c r="B283" s="114"/>
      <c r="C283" s="114"/>
      <c r="D283" s="114"/>
      <c r="E283" s="114"/>
      <c r="F283" s="114"/>
      <c r="G283" s="114"/>
      <c r="H283" s="114"/>
      <c r="I283" s="114"/>
      <c r="J283" s="114"/>
      <c r="K283" s="114"/>
      <c r="L283" s="114"/>
      <c r="M283" s="114"/>
      <c r="N283" s="114"/>
      <c r="O283" s="114"/>
      <c r="P283" s="114"/>
      <c r="Q283" s="114"/>
      <c r="R283" s="114"/>
      <c r="S283" s="114"/>
    </row>
    <row r="284" spans="1:19">
      <c r="A284" s="114"/>
      <c r="B284" s="114"/>
      <c r="C284" s="114"/>
      <c r="D284" s="114"/>
      <c r="E284" s="114"/>
      <c r="F284" s="114"/>
      <c r="G284" s="114"/>
      <c r="H284" s="114"/>
      <c r="I284" s="114"/>
      <c r="J284" s="114"/>
      <c r="K284" s="114"/>
      <c r="L284" s="114"/>
      <c r="M284" s="114"/>
      <c r="N284" s="114"/>
      <c r="O284" s="114"/>
      <c r="P284" s="114"/>
      <c r="Q284" s="114"/>
      <c r="R284" s="114"/>
      <c r="S284" s="114"/>
    </row>
    <row r="285" spans="1:19">
      <c r="A285" s="114"/>
      <c r="B285" s="114"/>
      <c r="C285" s="114"/>
      <c r="D285" s="114"/>
      <c r="E285" s="114"/>
      <c r="F285" s="114"/>
      <c r="G285" s="114"/>
      <c r="H285" s="114"/>
      <c r="I285" s="114"/>
      <c r="J285" s="114"/>
      <c r="K285" s="114"/>
      <c r="L285" s="114"/>
      <c r="M285" s="114"/>
      <c r="N285" s="114"/>
      <c r="O285" s="114"/>
      <c r="P285" s="114"/>
      <c r="Q285" s="114"/>
      <c r="R285" s="114"/>
      <c r="S285" s="114"/>
    </row>
    <row r="286" spans="1:19">
      <c r="A286" s="114"/>
      <c r="B286" s="114"/>
      <c r="C286" s="114"/>
      <c r="D286" s="114"/>
      <c r="M286" s="114"/>
      <c r="N286" s="114"/>
      <c r="O286" s="114"/>
      <c r="P286" s="114"/>
      <c r="Q286" s="114"/>
      <c r="R286" s="114"/>
      <c r="S286" s="114"/>
    </row>
    <row r="287" spans="1:19">
      <c r="A287" s="114"/>
      <c r="B287" s="114"/>
      <c r="C287" s="114"/>
      <c r="D287" s="114"/>
      <c r="M287" s="114"/>
      <c r="N287" s="114"/>
      <c r="O287" s="114"/>
      <c r="P287" s="114"/>
      <c r="Q287" s="114"/>
      <c r="R287" s="114"/>
      <c r="S287" s="114"/>
    </row>
    <row r="288" spans="1:19">
      <c r="A288" s="114"/>
      <c r="B288" s="114"/>
      <c r="C288" s="114"/>
      <c r="D288" s="114"/>
      <c r="M288" s="114"/>
      <c r="N288" s="114"/>
      <c r="O288" s="114"/>
      <c r="P288" s="114"/>
      <c r="Q288" s="114"/>
      <c r="R288" s="114"/>
      <c r="S288" s="114"/>
    </row>
    <row r="289" spans="1:19">
      <c r="A289" s="114"/>
      <c r="B289" s="114"/>
      <c r="C289" s="114"/>
      <c r="D289" s="114"/>
      <c r="M289" s="114"/>
      <c r="N289" s="114"/>
      <c r="O289" s="114"/>
      <c r="P289" s="114"/>
      <c r="Q289" s="114"/>
      <c r="R289" s="114"/>
      <c r="S289" s="114"/>
    </row>
  </sheetData>
  <sheetProtection formatCells="0" formatColumns="0" formatRows="0" insertColumns="0" insertHyperlinks="0" selectLockedCells="1" sort="0" autoFilter="0"/>
  <dataConsolidate/>
  <mergeCells count="3">
    <mergeCell ref="D13:D16"/>
    <mergeCell ref="B8:D9"/>
    <mergeCell ref="D2:D4"/>
  </mergeCells>
  <conditionalFormatting sqref="B7:D7 B10:D10 B290:D1048576">
    <cfRule type="containsText" dxfId="166" priority="5" operator="containsText" text="select">
      <formula>NOT(ISERROR(SEARCH("select",B7)))</formula>
    </cfRule>
  </conditionalFormatting>
  <pageMargins left="0.23622047244094491" right="0.23622047244094491" top="0.35433070866141736" bottom="0.55118110236220474" header="0.31496062992125984" footer="0.31496062992125984"/>
  <pageSetup paperSize="9" scale="64" fitToHeight="0" orientation="portrait" r:id="rId1"/>
  <headerFooter>
    <oddFooter>&amp;L&amp;F&amp;R&amp;A; &amp;D; &amp;T</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D9333-7210-49AA-9AAF-19500F818FA4}">
          <x14:formula1>
            <xm:f>Language!$B$2:$B$5</xm:f>
          </x14:formula1>
          <xm:sqref>B13</xm:sqref>
        </x14:dataValidation>
        <x14:dataValidation type="list" allowBlank="1" showInputMessage="1" showErrorMessage="1" xr:uid="{D8AE087A-0DD6-45F5-843C-5E871B46FDD2}">
          <x14:formula1>
            <xm:f>Language!$D$3:$D$4</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EBB7-BBDA-43FC-8FD4-EE6B8C274565}">
  <sheetPr>
    <tabColor theme="4"/>
  </sheetPr>
  <dimension ref="A1:BH182"/>
  <sheetViews>
    <sheetView showGridLines="0" zoomScale="115" zoomScaleNormal="115" workbookViewId="0">
      <pane xSplit="1" ySplit="2" topLeftCell="B3" activePane="bottomRight" state="frozen"/>
      <selection pane="topRight" activeCell="B1" sqref="B1"/>
      <selection pane="bottomLeft" activeCell="A3" sqref="A3"/>
      <selection pane="bottomRight" activeCell="W164" sqref="W164"/>
    </sheetView>
  </sheetViews>
  <sheetFormatPr defaultColWidth="11.140625" defaultRowHeight="15.75"/>
  <cols>
    <col min="1" max="1" width="12.140625" style="38" customWidth="1"/>
    <col min="2" max="2" width="14.28515625" style="38" customWidth="1"/>
    <col min="3" max="3" width="25.42578125" style="38" customWidth="1"/>
    <col min="4" max="4" width="13.7109375" style="38" customWidth="1"/>
    <col min="5" max="5" width="18.28515625" style="38" customWidth="1"/>
    <col min="6" max="6" width="14.5703125" style="38" customWidth="1"/>
    <col min="7" max="7" width="27.28515625" style="38" customWidth="1"/>
    <col min="8" max="8" width="29.85546875" style="38" customWidth="1"/>
    <col min="9" max="9" width="38.28515625" style="38" customWidth="1"/>
    <col min="10" max="10" width="46.28515625" style="38" customWidth="1"/>
    <col min="11" max="11" width="28.85546875" style="38" customWidth="1"/>
    <col min="12" max="12" width="22.7109375" style="38" customWidth="1"/>
    <col min="13" max="15" width="15.42578125" style="38" customWidth="1"/>
    <col min="16" max="16" width="41" style="38" customWidth="1"/>
    <col min="17" max="17" width="35" style="38" customWidth="1"/>
    <col min="18" max="18" width="14.5703125" style="38" customWidth="1"/>
    <col min="19" max="20" width="12.85546875" style="38" customWidth="1"/>
    <col min="21" max="21" width="8.140625" style="38" customWidth="1"/>
    <col min="22" max="22" width="7.5703125" style="38" customWidth="1"/>
    <col min="23" max="24" width="19.28515625" style="38" customWidth="1"/>
    <col min="25" max="25" width="8.42578125" style="38" customWidth="1"/>
    <col min="26" max="26" width="9.42578125" style="38" customWidth="1"/>
    <col min="27" max="30" width="8" style="38" customWidth="1"/>
    <col min="31" max="32" width="18.5703125" style="38" customWidth="1"/>
    <col min="33" max="33" width="18" style="38" customWidth="1"/>
    <col min="34" max="34" width="39.7109375" style="38" customWidth="1"/>
    <col min="35" max="35" width="13.28515625" style="38" customWidth="1"/>
    <col min="36" max="36" width="28" style="38" customWidth="1"/>
    <col min="37" max="37" width="32.28515625" style="38" customWidth="1"/>
    <col min="38" max="38" width="7.28515625" style="38" customWidth="1"/>
    <col min="39" max="40" width="14.28515625" style="38" customWidth="1"/>
    <col min="41" max="16384" width="11.140625" style="38"/>
  </cols>
  <sheetData>
    <row r="1" spans="1:60" ht="29.25" customHeight="1">
      <c r="A1" s="162" t="str">
        <f>'Fields names'!A26</f>
        <v>INFORMAZIONI GENERALI</v>
      </c>
      <c r="B1" s="162"/>
      <c r="C1" s="163"/>
      <c r="D1" s="163"/>
      <c r="E1" s="163"/>
      <c r="F1" s="163"/>
      <c r="G1" s="163"/>
      <c r="H1" s="163"/>
      <c r="I1" s="163"/>
      <c r="J1" s="164"/>
      <c r="K1" s="164" t="str">
        <f>'Fields names'!$A$35</f>
        <v>Componenti</v>
      </c>
      <c r="L1" s="164"/>
      <c r="M1" s="164"/>
      <c r="N1" s="164"/>
      <c r="O1" s="164"/>
      <c r="P1" s="172" t="str">
        <f>'Fields names'!$A$109</f>
        <v xml:space="preserve">Informazioni Prodotti pericolosi </v>
      </c>
      <c r="Q1" s="173"/>
      <c r="R1" s="173"/>
      <c r="S1" s="166" t="str">
        <f>'Fields names'!$A$160</f>
        <v>RAEE, PILE E ACCUMULATORI</v>
      </c>
      <c r="T1" s="167"/>
      <c r="U1" s="167"/>
      <c r="V1" s="167"/>
      <c r="W1" s="167"/>
      <c r="X1" s="167"/>
      <c r="Y1" s="168"/>
      <c r="Z1" s="166" t="str">
        <f>'Fields names'!$A$122</f>
        <v>Batterie al Litio</v>
      </c>
      <c r="AA1" s="167"/>
      <c r="AB1" s="167"/>
      <c r="AC1" s="167"/>
      <c r="AD1" s="167"/>
      <c r="AE1" s="170" t="str">
        <f>'Fields names'!$A$158</f>
        <v>Smaltimento Materiale di imballaggio 
(singole unità di vendita in (g))</v>
      </c>
      <c r="AF1" s="171"/>
      <c r="AG1" s="170" t="str">
        <f>'Fields names'!A55</f>
        <v>Dogana (solo per articoli importati da QVC)</v>
      </c>
      <c r="AH1" s="171"/>
    </row>
    <row r="2" spans="1:60" s="146" customFormat="1" ht="52.5" customHeight="1" thickBot="1">
      <c r="A2" s="194" t="str">
        <f>'Fields names'!$A$17</f>
        <v>SKN (Numero Articolo QVC)</v>
      </c>
      <c r="B2" s="194" t="str">
        <f>'Fields names'!$A$15</f>
        <v>Codice Articolo Fornitore</v>
      </c>
      <c r="C2" s="194" t="str">
        <f>'Fields names'!$A$274</f>
        <v>IMMAGINI</v>
      </c>
      <c r="D2" s="197" t="str">
        <f>'Fields names'!$A$20</f>
        <v>Brand</v>
      </c>
      <c r="E2" s="194" t="str">
        <f>'Fields names'!$A$22</f>
        <v>Nome Prodotto</v>
      </c>
      <c r="F2" s="194" t="str">
        <f>'Fields names'!$A$44</f>
        <v>Opzioni (Colori, taglie, varianti)</v>
      </c>
      <c r="G2" s="194" t="str">
        <f>'Fields names'!$A$25</f>
        <v>Importato in Unione Europea da:
(se QVC indicare "QVC")</v>
      </c>
      <c r="H2" s="194" t="str">
        <f>'Fields names'!$A$208</f>
        <v>Responsabile Europeo del prodotto (nome, indirizzo completo, contatto elettronico (mail/sito web))</v>
      </c>
      <c r="I2" s="195" t="str">
        <f>'Fields names'!$A$6</f>
        <v>Seleziona una categoria per visualizzare il contenuto minimo della LD</v>
      </c>
      <c r="J2" s="198" t="str">
        <f>'Fields names'!$A$31</f>
        <v>Descrizione dettagliata del prodotto per web 
(Long Description)</v>
      </c>
      <c r="K2" s="198" t="str">
        <f>CONCATENATE('Fields names'!$A$22," - ",'Fields names'!A220)</f>
        <v>Nome Prodotto - funzione</v>
      </c>
      <c r="L2" s="198" t="str">
        <f>'Fields names'!$A$200</f>
        <v>Numero CPNP (cosmetici)
Num reg Registro Ministeriale (integratori)</v>
      </c>
      <c r="M2" s="198" t="str">
        <f>'Fields names'!$A$201</f>
        <v>Made in (riportato sul prodotto)</v>
      </c>
      <c r="N2" s="198" t="str">
        <f>'Fields names'!$A$174</f>
        <v>Tipo Scadenza</v>
      </c>
      <c r="O2" s="198" t="str">
        <f>'Fields names'!$A$153</f>
        <v>Indicare temperature limite di stoccaggio</v>
      </c>
      <c r="P2" s="198" t="str">
        <f>'Fields names'!$A$123</f>
        <v>Il prodotto o uno dei componenti contiene sostanze pericolose?
Ref: Trasporto internazionale di prodotti pericolosi (codici UN) - ICAO/IATA, ADR/RID, IMDG</v>
      </c>
      <c r="Q2" s="198" t="str">
        <f>'Fields names'!$A$142</f>
        <v>Codice UN di pericolosità</v>
      </c>
      <c r="R2" s="198" t="str">
        <f>'Fields names'!$A$132</f>
        <v>Quantità sostanza pericolosa
 (l or Kg)</v>
      </c>
      <c r="S2" s="237" t="str">
        <f>'Fields names'!$A$163</f>
        <v>Categoria RAEE</v>
      </c>
      <c r="T2" s="237" t="str">
        <f>'Fields names'!$A$164</f>
        <v>Tipologia Prodotto RAEE</v>
      </c>
      <c r="U2" s="237" t="str">
        <f>'Fields names'!$A$165</f>
        <v>Peso RAEE (g)</v>
      </c>
      <c r="V2" s="238" t="str">
        <f>'Fields names'!$A$171</f>
        <v>Numero Batterie</v>
      </c>
      <c r="W2" s="238" t="str">
        <f>'Fields names'!$A$169</f>
        <v>Tipo Batteria</v>
      </c>
      <c r="X2" s="238" t="str">
        <f>'Fields names'!$A$170</f>
        <v>Dimensione Batteria</v>
      </c>
      <c r="Y2" s="239" t="str">
        <f>'Fields names'!$A$172</f>
        <v>Peso (g) di una batteria</v>
      </c>
      <c r="Z2" s="238" t="str">
        <f>'Fields names'!$A$177</f>
        <v>Tipo di batteria</v>
      </c>
      <c r="AA2" s="239" t="str">
        <f>'Fields names'!$A$187</f>
        <v>Voltaggio</v>
      </c>
      <c r="AB2" s="239" t="str">
        <f>'Fields names'!$A$188</f>
        <v>mAh</v>
      </c>
      <c r="AC2" s="239" t="str">
        <f>'Fields names'!$A$189</f>
        <v>mWh (Ioni di Litio)</v>
      </c>
      <c r="AD2" s="239" t="str">
        <f>'Fields names'!$A$190</f>
        <v>mg (Litio-metallo)</v>
      </c>
      <c r="AE2" s="199" t="str">
        <f>'Fields names'!$A$99</f>
        <v>Tipologia Materiale</v>
      </c>
      <c r="AF2" s="199" t="str">
        <f>'Fields names'!$A$95</f>
        <v>Peso (g)</v>
      </c>
      <c r="AG2" s="240" t="str">
        <f>'Fields names'!$A$81</f>
        <v>Il prodotto contiene … ?</v>
      </c>
      <c r="AH2" s="200" t="str">
        <f>'Fields names'!$A$278</f>
        <v xml:space="preserve">Dettagli </v>
      </c>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row>
    <row r="3" spans="1:60" ht="15.75" customHeight="1" thickBot="1">
      <c r="A3" s="297"/>
      <c r="B3" s="300"/>
      <c r="C3" s="300"/>
      <c r="D3" s="294"/>
      <c r="E3" s="300"/>
      <c r="F3" s="300"/>
      <c r="G3" s="294"/>
      <c r="H3" s="294"/>
      <c r="I3" s="201" t="s">
        <v>2028</v>
      </c>
      <c r="J3" s="273"/>
      <c r="K3" s="202"/>
      <c r="L3" s="202"/>
      <c r="M3" s="202"/>
      <c r="N3" s="241" t="s">
        <v>291</v>
      </c>
      <c r="O3" s="241" t="s">
        <v>291</v>
      </c>
      <c r="P3" s="242" t="s">
        <v>291</v>
      </c>
      <c r="Q3" s="242" t="s">
        <v>291</v>
      </c>
      <c r="R3" s="214"/>
      <c r="S3" s="258" t="s">
        <v>291</v>
      </c>
      <c r="T3" s="258" t="s">
        <v>291</v>
      </c>
      <c r="U3" s="261"/>
      <c r="V3" s="202"/>
      <c r="W3" s="242" t="s">
        <v>291</v>
      </c>
      <c r="X3" s="243" t="s">
        <v>291</v>
      </c>
      <c r="Y3" s="202"/>
      <c r="Z3" s="243" t="s">
        <v>291</v>
      </c>
      <c r="AA3" s="214"/>
      <c r="AB3" s="214"/>
      <c r="AC3" s="244">
        <f>(AA3*AB3)</f>
        <v>0</v>
      </c>
      <c r="AD3" s="244">
        <f>0.3*AB3</f>
        <v>0</v>
      </c>
      <c r="AE3" s="203" t="s">
        <v>291</v>
      </c>
      <c r="AF3" s="204"/>
      <c r="AG3" s="243" t="s">
        <v>2676</v>
      </c>
      <c r="AH3" s="205"/>
      <c r="AI3" s="230" t="str">
        <f>IF(AG3='drop down choices'!C6,'Fields names'!A54,"-")</f>
        <v>-</v>
      </c>
    </row>
    <row r="4" spans="1:60" ht="15.75" customHeight="1">
      <c r="A4" s="298"/>
      <c r="B4" s="301"/>
      <c r="C4" s="301"/>
      <c r="D4" s="295"/>
      <c r="E4" s="301"/>
      <c r="F4" s="301"/>
      <c r="G4" s="295"/>
      <c r="H4" s="295"/>
      <c r="I4" s="291" t="str" cm="1">
        <f t="array" ref="I4">_xlfn.IFS(I3=web!$A$1,web!$A$2,I3=web!$B$1,web!$B$2,I3=web!$C$1,web!$C$2,I3=web!$D$1,web!$D$2,I3=web!$E$1,web!$E$2,I3=web!$F$1,web!$F$2,I3=web!$G$1,web!$G$2,I3=web!$H$1,web!$H$2,I3=web!$I$1,web!$I$2,I3=web!$J$1,web!$J$2,I3=web!$K$1,web!$K$2,I3=web!$L$1,web!$L$2,I3=web!$M$1,web!$M$2,I3=web!$N$1,web!$N$2,I3=web!$O$1,web!$O$2,I3=web!$P$1,web!$P$2,I3=web!$Q$1,web!$Q$2,I3=web!$R$1,web!$R$2,I3=web!$S$1,web!$S$2,I3=web!$T$1,web!$T$2,I3=web!$U$1,web!$U$2,I3=web!$V$1,web!$V$2,I3=web!$W$1,web!$W$2,I3=web!$X$1,web!$X$2,I3=web!$Y$1,web!$Y$2,I3=web!$Z$1,web!$Z$2,I3=web!$AA$1,web!$AA$2,I3=web!$AB$1,web!$AB$2,I3=web!$AC$1,web!$AC$2,I3=web!$AD$1,web!$AD$2,I3=web!$AE$1,web!$AE$2,I3=web!$AF$1,web!$AF$2,I3=web!$AG$1,web!$AG$2,I3=web!$AH$1,web!$AH$2,I3=web!$AI$1,web!$AI$2,I3=web!$AJ$1,web!$AJ$2,I3=web!$AK$1,web!$AK$2,I3="select",'Fields names'!$A$6)</f>
        <v>Marca
-Specifiche prodotto
-Lista componenti
-Campi di applicazione / non adatto a…
-Caratteristiche speciali
-Uso
-Dosaggio
-Avvertenze
-Informazioni Aggiuntive</v>
      </c>
      <c r="J4" s="256"/>
      <c r="K4" s="193"/>
      <c r="L4" s="193"/>
      <c r="M4" s="193"/>
      <c r="N4" s="232" t="s">
        <v>291</v>
      </c>
      <c r="O4" s="232" t="s">
        <v>291</v>
      </c>
      <c r="P4" s="232"/>
      <c r="Q4" s="232"/>
      <c r="R4" s="215"/>
      <c r="S4" s="259"/>
      <c r="T4" s="259"/>
      <c r="U4" s="262"/>
      <c r="V4" s="193"/>
      <c r="W4" s="242" t="s">
        <v>291</v>
      </c>
      <c r="X4" s="231" t="s">
        <v>291</v>
      </c>
      <c r="Y4" s="193"/>
      <c r="Z4" s="231" t="s">
        <v>291</v>
      </c>
      <c r="AA4" s="215"/>
      <c r="AB4" s="215"/>
      <c r="AC4" s="216">
        <f>(AA4*AB4)</f>
        <v>0</v>
      </c>
      <c r="AD4" s="216">
        <f>0.3*AB4</f>
        <v>0</v>
      </c>
      <c r="AE4" s="133" t="s">
        <v>291</v>
      </c>
      <c r="AF4" s="160"/>
      <c r="AG4" s="231" t="s">
        <v>291</v>
      </c>
      <c r="AH4" s="206"/>
    </row>
    <row r="5" spans="1:60" ht="15.75" customHeight="1">
      <c r="A5" s="298"/>
      <c r="B5" s="301"/>
      <c r="C5" s="301"/>
      <c r="D5" s="295"/>
      <c r="E5" s="301"/>
      <c r="F5" s="301"/>
      <c r="G5" s="295"/>
      <c r="H5" s="295"/>
      <c r="I5" s="292"/>
      <c r="J5" s="256"/>
      <c r="K5" s="193"/>
      <c r="L5" s="193"/>
      <c r="M5" s="193"/>
      <c r="N5" s="232" t="s">
        <v>291</v>
      </c>
      <c r="O5" s="232" t="s">
        <v>291</v>
      </c>
      <c r="P5" s="232"/>
      <c r="Q5" s="232"/>
      <c r="R5" s="215"/>
      <c r="S5" s="259"/>
      <c r="T5" s="259"/>
      <c r="U5" s="262"/>
      <c r="V5" s="193"/>
      <c r="W5" s="232"/>
      <c r="X5" s="231"/>
      <c r="Y5" s="193"/>
      <c r="Z5" s="231" t="s">
        <v>291</v>
      </c>
      <c r="AA5" s="215"/>
      <c r="AB5" s="215"/>
      <c r="AC5" s="216">
        <f>(AA5*AB5)</f>
        <v>0</v>
      </c>
      <c r="AD5" s="216">
        <f>0.3*AB5</f>
        <v>0</v>
      </c>
      <c r="AE5" s="133" t="s">
        <v>291</v>
      </c>
      <c r="AF5" s="160"/>
      <c r="AG5" s="231" t="s">
        <v>291</v>
      </c>
      <c r="AH5" s="206"/>
    </row>
    <row r="6" spans="1:60" ht="15.75" customHeight="1">
      <c r="A6" s="298"/>
      <c r="B6" s="301"/>
      <c r="C6" s="301"/>
      <c r="D6" s="295"/>
      <c r="E6" s="301"/>
      <c r="F6" s="301"/>
      <c r="G6" s="295"/>
      <c r="H6" s="295"/>
      <c r="I6" s="292"/>
      <c r="J6" s="256"/>
      <c r="K6" s="193"/>
      <c r="L6" s="193"/>
      <c r="M6" s="193"/>
      <c r="N6" s="232" t="s">
        <v>291</v>
      </c>
      <c r="O6" s="232" t="s">
        <v>291</v>
      </c>
      <c r="P6" s="232"/>
      <c r="Q6" s="232"/>
      <c r="R6" s="215"/>
      <c r="S6" s="259"/>
      <c r="T6" s="259"/>
      <c r="U6" s="262"/>
      <c r="V6" s="217"/>
      <c r="W6" s="232"/>
      <c r="X6" s="231"/>
      <c r="Y6" s="217"/>
      <c r="Z6" s="231" t="s">
        <v>291</v>
      </c>
      <c r="AA6" s="215"/>
      <c r="AB6" s="215"/>
      <c r="AC6" s="216">
        <f>(AA6*AB6)</f>
        <v>0</v>
      </c>
      <c r="AD6" s="216">
        <f>0.3*AB6</f>
        <v>0</v>
      </c>
      <c r="AE6" s="133" t="s">
        <v>291</v>
      </c>
      <c r="AF6" s="160"/>
      <c r="AG6" s="231" t="s">
        <v>291</v>
      </c>
      <c r="AH6" s="206"/>
    </row>
    <row r="7" spans="1:60" ht="15.75" customHeight="1">
      <c r="A7" s="298"/>
      <c r="B7" s="301"/>
      <c r="C7" s="301"/>
      <c r="D7" s="295"/>
      <c r="E7" s="301"/>
      <c r="F7" s="301"/>
      <c r="G7" s="295"/>
      <c r="H7" s="295"/>
      <c r="I7" s="292"/>
      <c r="J7" s="256"/>
      <c r="K7" s="193"/>
      <c r="L7" s="193"/>
      <c r="M7" s="193"/>
      <c r="N7" s="232" t="s">
        <v>291</v>
      </c>
      <c r="O7" s="232" t="s">
        <v>291</v>
      </c>
      <c r="P7" s="232"/>
      <c r="Q7" s="232"/>
      <c r="R7" s="215"/>
      <c r="S7" s="260"/>
      <c r="T7" s="260"/>
      <c r="U7" s="263"/>
      <c r="V7" s="218"/>
      <c r="W7" s="232"/>
      <c r="X7" s="231"/>
      <c r="Y7" s="218"/>
      <c r="Z7" s="231" t="s">
        <v>291</v>
      </c>
      <c r="AA7" s="215"/>
      <c r="AB7" s="215"/>
      <c r="AC7" s="216">
        <f>(AA7*AB7)</f>
        <v>0</v>
      </c>
      <c r="AD7" s="216">
        <f>0.3*AB7</f>
        <v>0</v>
      </c>
      <c r="AE7" s="133" t="s">
        <v>291</v>
      </c>
      <c r="AF7" s="160"/>
      <c r="AG7" s="231" t="s">
        <v>291</v>
      </c>
      <c r="AH7" s="206"/>
    </row>
    <row r="8" spans="1:60" ht="15.75" customHeight="1">
      <c r="A8" s="298"/>
      <c r="B8" s="301"/>
      <c r="C8" s="301"/>
      <c r="D8" s="295"/>
      <c r="E8" s="301"/>
      <c r="F8" s="301"/>
      <c r="G8" s="295"/>
      <c r="H8" s="295"/>
      <c r="I8" s="292"/>
      <c r="J8" s="274"/>
      <c r="K8" s="193"/>
      <c r="L8" s="193"/>
      <c r="M8" s="193"/>
      <c r="N8" s="232" t="s">
        <v>291</v>
      </c>
      <c r="O8" s="232" t="s">
        <v>291</v>
      </c>
      <c r="P8" s="232"/>
      <c r="Q8" s="232"/>
      <c r="R8" s="215"/>
      <c r="S8" s="264" t="str">
        <f>'Fields names'!$A$155</f>
        <v>Queste informazioni sono essenziali se il fornitore non è registrato presso il Registro degli Operatori che Trattano Rifiuti Elettrici ed Elettronici (RAEE) in Italia.</v>
      </c>
      <c r="T8" s="265"/>
      <c r="U8" s="265"/>
      <c r="V8" s="265"/>
      <c r="W8" s="265"/>
      <c r="X8" s="265"/>
      <c r="Y8" s="266"/>
      <c r="Z8" s="264"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8" s="265"/>
      <c r="AB8" s="265"/>
      <c r="AC8" s="265"/>
      <c r="AD8" s="266"/>
      <c r="AE8" s="133" t="s">
        <v>291</v>
      </c>
      <c r="AF8" s="160"/>
      <c r="AG8" s="231" t="s">
        <v>291</v>
      </c>
      <c r="AH8" s="206"/>
    </row>
    <row r="9" spans="1:60" ht="15.75" customHeight="1">
      <c r="A9" s="298"/>
      <c r="B9" s="301"/>
      <c r="C9" s="301"/>
      <c r="D9" s="295"/>
      <c r="E9" s="301"/>
      <c r="F9" s="301"/>
      <c r="G9" s="295"/>
      <c r="H9" s="295"/>
      <c r="I9" s="292"/>
      <c r="J9" s="274"/>
      <c r="K9" s="193"/>
      <c r="L9" s="193"/>
      <c r="M9" s="193"/>
      <c r="N9" s="232" t="s">
        <v>291</v>
      </c>
      <c r="O9" s="232" t="s">
        <v>291</v>
      </c>
      <c r="P9" s="232"/>
      <c r="Q9" s="232"/>
      <c r="R9" s="215"/>
      <c r="S9" s="267"/>
      <c r="T9" s="268"/>
      <c r="U9" s="268"/>
      <c r="V9" s="268"/>
      <c r="W9" s="268"/>
      <c r="X9" s="268"/>
      <c r="Y9" s="269"/>
      <c r="Z9" s="267"/>
      <c r="AA9" s="268"/>
      <c r="AB9" s="268"/>
      <c r="AC9" s="268"/>
      <c r="AD9" s="269"/>
      <c r="AE9" s="133" t="s">
        <v>291</v>
      </c>
      <c r="AF9" s="160"/>
      <c r="AG9" s="231" t="s">
        <v>291</v>
      </c>
      <c r="AH9" s="206"/>
    </row>
    <row r="10" spans="1:60" ht="15.75" customHeight="1">
      <c r="A10" s="298"/>
      <c r="B10" s="301"/>
      <c r="C10" s="301"/>
      <c r="D10" s="295"/>
      <c r="E10" s="301"/>
      <c r="F10" s="301"/>
      <c r="G10" s="295"/>
      <c r="H10" s="295"/>
      <c r="I10" s="292"/>
      <c r="J10" s="274"/>
      <c r="K10" s="193"/>
      <c r="L10" s="193"/>
      <c r="M10" s="193"/>
      <c r="N10" s="232" t="s">
        <v>291</v>
      </c>
      <c r="O10" s="232" t="s">
        <v>291</v>
      </c>
      <c r="P10" s="232"/>
      <c r="Q10" s="232"/>
      <c r="R10" s="215"/>
      <c r="S10" s="267"/>
      <c r="T10" s="268"/>
      <c r="U10" s="268"/>
      <c r="V10" s="268"/>
      <c r="W10" s="268"/>
      <c r="X10" s="268"/>
      <c r="Y10" s="269"/>
      <c r="Z10" s="267"/>
      <c r="AA10" s="268"/>
      <c r="AB10" s="268"/>
      <c r="AC10" s="268"/>
      <c r="AD10" s="269"/>
      <c r="AE10" s="133" t="s">
        <v>291</v>
      </c>
      <c r="AF10" s="160"/>
      <c r="AG10" s="231" t="s">
        <v>291</v>
      </c>
      <c r="AH10" s="206"/>
    </row>
    <row r="11" spans="1:60" ht="15.75" customHeight="1">
      <c r="A11" s="298"/>
      <c r="B11" s="301"/>
      <c r="C11" s="301"/>
      <c r="D11" s="295"/>
      <c r="E11" s="301"/>
      <c r="F11" s="301"/>
      <c r="G11" s="295"/>
      <c r="H11" s="295"/>
      <c r="I11" s="292"/>
      <c r="J11" s="274"/>
      <c r="K11" s="193"/>
      <c r="L11" s="193"/>
      <c r="M11" s="193"/>
      <c r="N11" s="232" t="s">
        <v>291</v>
      </c>
      <c r="O11" s="232" t="s">
        <v>291</v>
      </c>
      <c r="P11" s="232"/>
      <c r="Q11" s="232"/>
      <c r="R11" s="215"/>
      <c r="S11" s="274"/>
      <c r="T11" s="276"/>
      <c r="U11" s="276"/>
      <c r="V11" s="276"/>
      <c r="W11" s="276"/>
      <c r="X11" s="276"/>
      <c r="Y11" s="277"/>
      <c r="Z11" s="267"/>
      <c r="AA11" s="268"/>
      <c r="AB11" s="268"/>
      <c r="AC11" s="268"/>
      <c r="AD11" s="269"/>
      <c r="AE11" s="133" t="s">
        <v>291</v>
      </c>
      <c r="AF11" s="160"/>
      <c r="AG11" s="231" t="s">
        <v>291</v>
      </c>
      <c r="AH11" s="206"/>
    </row>
    <row r="12" spans="1:60" ht="15.75" customHeight="1">
      <c r="A12" s="298"/>
      <c r="B12" s="301"/>
      <c r="C12" s="301"/>
      <c r="D12" s="295"/>
      <c r="E12" s="301"/>
      <c r="F12" s="301"/>
      <c r="G12" s="295"/>
      <c r="H12" s="295"/>
      <c r="I12" s="292"/>
      <c r="J12" s="274"/>
      <c r="K12" s="193"/>
      <c r="L12" s="193"/>
      <c r="M12" s="193"/>
      <c r="N12" s="233" t="s">
        <v>291</v>
      </c>
      <c r="O12" s="232" t="s">
        <v>291</v>
      </c>
      <c r="P12" s="232"/>
      <c r="Q12" s="232"/>
      <c r="R12" s="215"/>
      <c r="S12" s="274"/>
      <c r="T12" s="276"/>
      <c r="U12" s="276"/>
      <c r="V12" s="276"/>
      <c r="W12" s="276"/>
      <c r="X12" s="276"/>
      <c r="Y12" s="277"/>
      <c r="Z12" s="267"/>
      <c r="AA12" s="268"/>
      <c r="AB12" s="268"/>
      <c r="AC12" s="268"/>
      <c r="AD12" s="269"/>
      <c r="AE12" s="133" t="s">
        <v>291</v>
      </c>
      <c r="AF12" s="169"/>
      <c r="AG12" s="287" t="str">
        <f>'drop down choices'!DR3</f>
        <v>Gentile fornitore, i requisiti di seguito indicati sono fondamentali per garantire il rispetto delle norme e dei regolamenti di conformità doganale. Informazioni dettagliate sul prodotto, tra cui cos'è il prodotto, di cosa è fatto e la sua funzione principale, nonché il suo paese di origine (produzione), sono alla base della nostra posizione di conformità e garantiscono che i requisiti operativi e legali possano essere soddisfatti. È inoltre importante che queste informazioni siano fornite a supporto della documentazione commerciale fornita dal venditore (durante la fase di importazione) e siano in linea con i requisiti del manuale logistico che ti sono stati forniti durante l'onboarding, fare riferimento al sezione relativa ai requisiti della documentazione commerciale per comprendere le informazioni chiave utilizzate a fini doganali. Dopo aver esaminato il manuale logistico, se hai ancora bisogno di una guida in relazione alle informazioni sul prodotto utilizzate a fini doganali, contatta il team di conformità doganale che sarà in grado di chiarire qualsiasi domanda tu abbia in merito a quest'area. Possono essere contattati su:</v>
      </c>
      <c r="AH12" s="288"/>
    </row>
    <row r="13" spans="1:60" ht="15.75" customHeight="1">
      <c r="A13" s="298"/>
      <c r="B13" s="301"/>
      <c r="C13" s="301"/>
      <c r="D13" s="295"/>
      <c r="E13" s="301"/>
      <c r="F13" s="301"/>
      <c r="G13" s="295"/>
      <c r="H13" s="295"/>
      <c r="I13" s="292"/>
      <c r="J13" s="274"/>
      <c r="K13" s="159"/>
      <c r="L13" s="159"/>
      <c r="M13" s="159"/>
      <c r="N13" s="159"/>
      <c r="O13" s="255" t="str">
        <f>'drop down choices'!EV4</f>
        <v>In caso la stabilità del prodotto sia compromessa da alte temperature di stoccaggio, indicare la massima temperatura accettata; in caso il prodotto sia categorizzato come "non sensibile alla temperatura", indicare "n/a"</v>
      </c>
      <c r="P13" s="278"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13" s="279"/>
      <c r="R13" s="280"/>
      <c r="S13" s="274"/>
      <c r="T13" s="276"/>
      <c r="U13" s="276"/>
      <c r="V13" s="276"/>
      <c r="W13" s="276"/>
      <c r="X13" s="276"/>
      <c r="Y13" s="277"/>
      <c r="Z13" s="267"/>
      <c r="AA13" s="268"/>
      <c r="AB13" s="268"/>
      <c r="AC13" s="268"/>
      <c r="AD13" s="269"/>
      <c r="AE13" s="133" t="s">
        <v>291</v>
      </c>
      <c r="AF13" s="160"/>
      <c r="AG13" s="289"/>
      <c r="AH13" s="290"/>
    </row>
    <row r="14" spans="1:60" ht="15.75" customHeight="1">
      <c r="A14" s="298"/>
      <c r="B14" s="301"/>
      <c r="C14" s="301"/>
      <c r="D14" s="295"/>
      <c r="E14" s="301"/>
      <c r="F14" s="301"/>
      <c r="G14" s="295"/>
      <c r="H14" s="295"/>
      <c r="I14" s="292"/>
      <c r="J14" s="274"/>
      <c r="K14" s="159"/>
      <c r="L14" s="159"/>
      <c r="M14" s="159"/>
      <c r="N14" s="159"/>
      <c r="O14" s="256"/>
      <c r="P14" s="281"/>
      <c r="Q14" s="282"/>
      <c r="R14" s="283"/>
      <c r="S14" s="274"/>
      <c r="T14" s="276"/>
      <c r="U14" s="276"/>
      <c r="V14" s="276"/>
      <c r="W14" s="276"/>
      <c r="X14" s="276"/>
      <c r="Y14" s="277"/>
      <c r="Z14" s="267"/>
      <c r="AA14" s="268"/>
      <c r="AB14" s="268"/>
      <c r="AC14" s="268"/>
      <c r="AD14" s="269"/>
      <c r="AE14" s="133" t="s">
        <v>291</v>
      </c>
      <c r="AF14" s="160"/>
      <c r="AG14" s="289"/>
      <c r="AH14" s="290"/>
    </row>
    <row r="15" spans="1:60" ht="15.75" customHeight="1">
      <c r="A15" s="298"/>
      <c r="B15" s="301"/>
      <c r="C15" s="301"/>
      <c r="D15" s="295"/>
      <c r="E15" s="301"/>
      <c r="F15" s="301"/>
      <c r="G15" s="295"/>
      <c r="H15" s="295"/>
      <c r="I15" s="292"/>
      <c r="J15" s="274"/>
      <c r="K15" s="159"/>
      <c r="L15" s="159"/>
      <c r="M15" s="159"/>
      <c r="N15" s="159"/>
      <c r="O15" s="256"/>
      <c r="P15" s="281"/>
      <c r="Q15" s="282"/>
      <c r="R15" s="283"/>
      <c r="S15" s="165"/>
      <c r="T15" s="234"/>
      <c r="U15" s="219"/>
      <c r="V15" s="219"/>
      <c r="W15" s="219"/>
      <c r="X15" s="219"/>
      <c r="Y15" s="161"/>
      <c r="Z15" s="267"/>
      <c r="AA15" s="268"/>
      <c r="AB15" s="268"/>
      <c r="AC15" s="268"/>
      <c r="AD15" s="269"/>
      <c r="AE15" s="133" t="s">
        <v>291</v>
      </c>
      <c r="AF15" s="160"/>
      <c r="AG15" s="289"/>
      <c r="AH15" s="290"/>
    </row>
    <row r="16" spans="1:60" ht="15.75" customHeight="1">
      <c r="A16" s="298"/>
      <c r="B16" s="301"/>
      <c r="C16" s="301"/>
      <c r="D16" s="295"/>
      <c r="E16" s="301"/>
      <c r="F16" s="301"/>
      <c r="G16" s="295"/>
      <c r="H16" s="295"/>
      <c r="I16" s="292"/>
      <c r="J16" s="274"/>
      <c r="K16" s="159"/>
      <c r="L16" s="159"/>
      <c r="M16" s="159"/>
      <c r="N16" s="159"/>
      <c r="O16" s="256"/>
      <c r="P16" s="284"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16" s="285"/>
      <c r="R16" s="286"/>
      <c r="S16" s="165"/>
      <c r="T16" s="234"/>
      <c r="U16" s="219"/>
      <c r="V16" s="219"/>
      <c r="W16" s="219"/>
      <c r="X16" s="219"/>
      <c r="Y16" s="161"/>
      <c r="Z16" s="267"/>
      <c r="AA16" s="268"/>
      <c r="AB16" s="268"/>
      <c r="AC16" s="268"/>
      <c r="AD16" s="269"/>
      <c r="AE16" s="133" t="s">
        <v>291</v>
      </c>
      <c r="AF16" s="160"/>
      <c r="AG16" s="289"/>
      <c r="AH16" s="290"/>
    </row>
    <row r="17" spans="1:35" ht="15.75" customHeight="1">
      <c r="A17" s="298"/>
      <c r="B17" s="301"/>
      <c r="C17" s="301"/>
      <c r="D17" s="295"/>
      <c r="E17" s="301"/>
      <c r="F17" s="301"/>
      <c r="G17" s="295"/>
      <c r="H17" s="295"/>
      <c r="I17" s="292"/>
      <c r="J17" s="274"/>
      <c r="K17" s="159"/>
      <c r="L17" s="159"/>
      <c r="M17" s="159"/>
      <c r="N17" s="159"/>
      <c r="O17" s="256"/>
      <c r="P17" s="284"/>
      <c r="Q17" s="285"/>
      <c r="R17" s="286"/>
      <c r="S17" s="165"/>
      <c r="T17" s="234"/>
      <c r="U17" s="219"/>
      <c r="V17" s="219"/>
      <c r="W17" s="219"/>
      <c r="X17" s="219"/>
      <c r="Y17" s="161"/>
      <c r="Z17" s="267"/>
      <c r="AA17" s="268"/>
      <c r="AB17" s="268"/>
      <c r="AC17" s="268"/>
      <c r="AD17" s="269"/>
      <c r="AE17" s="133" t="s">
        <v>291</v>
      </c>
      <c r="AF17" s="160"/>
      <c r="AG17" s="289"/>
      <c r="AH17" s="290"/>
    </row>
    <row r="18" spans="1:35" ht="15.75" customHeight="1">
      <c r="A18" s="298"/>
      <c r="B18" s="301"/>
      <c r="C18" s="301"/>
      <c r="D18" s="295"/>
      <c r="E18" s="301"/>
      <c r="F18" s="301"/>
      <c r="G18" s="295"/>
      <c r="H18" s="295"/>
      <c r="I18" s="292"/>
      <c r="J18" s="274"/>
      <c r="K18" s="159"/>
      <c r="L18" s="159"/>
      <c r="M18" s="159"/>
      <c r="N18" s="159"/>
      <c r="O18" s="256"/>
      <c r="P18" s="284"/>
      <c r="Q18" s="285"/>
      <c r="R18" s="286"/>
      <c r="S18" s="165"/>
      <c r="T18" s="234"/>
      <c r="U18" s="219"/>
      <c r="V18" s="219"/>
      <c r="W18" s="219"/>
      <c r="X18" s="219"/>
      <c r="Y18" s="161"/>
      <c r="Z18" s="267"/>
      <c r="AA18" s="268"/>
      <c r="AB18" s="268"/>
      <c r="AC18" s="268"/>
      <c r="AD18" s="269"/>
      <c r="AE18" s="133" t="s">
        <v>291</v>
      </c>
      <c r="AF18" s="160"/>
      <c r="AG18" s="289"/>
      <c r="AH18" s="290"/>
    </row>
    <row r="19" spans="1:35" ht="15.75" customHeight="1">
      <c r="A19" s="298"/>
      <c r="B19" s="301"/>
      <c r="C19" s="301"/>
      <c r="D19" s="295"/>
      <c r="E19" s="301"/>
      <c r="F19" s="301"/>
      <c r="G19" s="295"/>
      <c r="H19" s="295"/>
      <c r="I19" s="292"/>
      <c r="J19" s="274"/>
      <c r="K19" s="159"/>
      <c r="L19" s="159"/>
      <c r="M19" s="159"/>
      <c r="N19" s="159"/>
      <c r="O19" s="256"/>
      <c r="P19" s="284"/>
      <c r="Q19" s="285"/>
      <c r="R19" s="286"/>
      <c r="S19" s="165"/>
      <c r="T19" s="234"/>
      <c r="U19" s="219"/>
      <c r="V19" s="219"/>
      <c r="W19" s="219"/>
      <c r="X19" s="219"/>
      <c r="Y19" s="161"/>
      <c r="Z19" s="267"/>
      <c r="AA19" s="268"/>
      <c r="AB19" s="268"/>
      <c r="AC19" s="268"/>
      <c r="AD19" s="269"/>
      <c r="AE19" s="133" t="s">
        <v>291</v>
      </c>
      <c r="AF19" s="160"/>
      <c r="AG19" s="289"/>
      <c r="AH19" s="290"/>
    </row>
    <row r="20" spans="1:35" ht="15.75" customHeight="1">
      <c r="A20" s="298"/>
      <c r="B20" s="301"/>
      <c r="C20" s="301"/>
      <c r="D20" s="295"/>
      <c r="E20" s="301"/>
      <c r="F20" s="301"/>
      <c r="G20" s="295"/>
      <c r="H20" s="295"/>
      <c r="I20" s="292"/>
      <c r="J20" s="274"/>
      <c r="K20" s="159"/>
      <c r="L20" s="159"/>
      <c r="M20" s="159"/>
      <c r="N20" s="159"/>
      <c r="O20" s="256"/>
      <c r="P20" s="228" t="str">
        <f>'drop down choices'!$DX$4</f>
        <v>DL-QRG-DangerousGoods@qvc.com</v>
      </c>
      <c r="Q20" s="235"/>
      <c r="R20" s="225"/>
      <c r="S20" s="165"/>
      <c r="T20" s="234"/>
      <c r="U20" s="219"/>
      <c r="V20" s="219"/>
      <c r="W20" s="219"/>
      <c r="X20" s="219"/>
      <c r="Y20" s="161"/>
      <c r="Z20" s="267"/>
      <c r="AA20" s="268"/>
      <c r="AB20" s="268"/>
      <c r="AC20" s="268"/>
      <c r="AD20" s="269"/>
      <c r="AE20" s="133" t="s">
        <v>291</v>
      </c>
      <c r="AF20" s="160"/>
      <c r="AG20" s="289"/>
      <c r="AH20" s="290"/>
    </row>
    <row r="21" spans="1:35">
      <c r="A21" s="298"/>
      <c r="B21" s="301"/>
      <c r="C21" s="301"/>
      <c r="D21" s="295"/>
      <c r="E21" s="301"/>
      <c r="F21" s="301"/>
      <c r="G21" s="295"/>
      <c r="H21" s="295"/>
      <c r="I21" s="292"/>
      <c r="J21" s="274"/>
      <c r="K21" s="159"/>
      <c r="L21" s="159"/>
      <c r="M21" s="159"/>
      <c r="N21" s="159"/>
      <c r="O21" s="256"/>
      <c r="P21" s="220"/>
      <c r="Q21" s="236"/>
      <c r="R21" s="221"/>
      <c r="S21" s="165"/>
      <c r="T21" s="234"/>
      <c r="U21" s="219"/>
      <c r="V21" s="219"/>
      <c r="W21" s="219"/>
      <c r="X21" s="219"/>
      <c r="Y21" s="161"/>
      <c r="Z21" s="267"/>
      <c r="AA21" s="268"/>
      <c r="AB21" s="268"/>
      <c r="AC21" s="268"/>
      <c r="AD21" s="269"/>
      <c r="AE21" s="133" t="s">
        <v>291</v>
      </c>
      <c r="AF21" s="160"/>
      <c r="AG21" s="253" t="str">
        <f>'drop down choices'!DR4</f>
        <v>Italy.SupplyChain@qvc.com</v>
      </c>
      <c r="AH21" s="254"/>
    </row>
    <row r="22" spans="1:35" ht="16.5" thickBot="1">
      <c r="A22" s="299"/>
      <c r="B22" s="302"/>
      <c r="C22" s="302"/>
      <c r="D22" s="296"/>
      <c r="E22" s="302"/>
      <c r="F22" s="302"/>
      <c r="G22" s="296"/>
      <c r="H22" s="296"/>
      <c r="I22" s="293"/>
      <c r="J22" s="275"/>
      <c r="K22" s="207"/>
      <c r="L22" s="207"/>
      <c r="M22" s="207"/>
      <c r="N22" s="207"/>
      <c r="O22" s="257"/>
      <c r="P22" s="222"/>
      <c r="Q22" s="223"/>
      <c r="R22" s="224"/>
      <c r="S22" s="208"/>
      <c r="T22" s="209"/>
      <c r="U22" s="210"/>
      <c r="V22" s="210"/>
      <c r="W22" s="210"/>
      <c r="X22" s="210"/>
      <c r="Y22" s="211"/>
      <c r="Z22" s="270"/>
      <c r="AA22" s="271"/>
      <c r="AB22" s="271"/>
      <c r="AC22" s="271"/>
      <c r="AD22" s="272"/>
      <c r="AE22" s="212" t="s">
        <v>291</v>
      </c>
      <c r="AF22" s="213"/>
      <c r="AG22" s="226"/>
      <c r="AH22" s="227"/>
    </row>
    <row r="23" spans="1:35" ht="15.75" customHeight="1" thickBot="1">
      <c r="A23" s="297"/>
      <c r="B23" s="300"/>
      <c r="C23" s="300"/>
      <c r="D23" s="294"/>
      <c r="E23" s="300"/>
      <c r="F23" s="300"/>
      <c r="G23" s="294"/>
      <c r="H23" s="294"/>
      <c r="I23" s="201" t="s">
        <v>307</v>
      </c>
      <c r="J23" s="273"/>
      <c r="K23" s="202"/>
      <c r="L23" s="202"/>
      <c r="M23" s="202"/>
      <c r="N23" s="241" t="s">
        <v>291</v>
      </c>
      <c r="O23" s="202"/>
      <c r="P23" s="242" t="s">
        <v>291</v>
      </c>
      <c r="Q23" s="242" t="s">
        <v>291</v>
      </c>
      <c r="R23" s="214"/>
      <c r="S23" s="258" t="s">
        <v>291</v>
      </c>
      <c r="T23" s="258" t="s">
        <v>291</v>
      </c>
      <c r="U23" s="261"/>
      <c r="V23" s="202"/>
      <c r="W23" s="242" t="s">
        <v>291</v>
      </c>
      <c r="X23" s="243" t="s">
        <v>291</v>
      </c>
      <c r="Y23" s="202"/>
      <c r="Z23" s="243" t="s">
        <v>291</v>
      </c>
      <c r="AA23" s="214"/>
      <c r="AB23" s="214"/>
      <c r="AC23" s="244">
        <f>(AA23*AB23)</f>
        <v>0</v>
      </c>
      <c r="AD23" s="244">
        <f>0.3*AB23</f>
        <v>0</v>
      </c>
      <c r="AE23" s="203" t="s">
        <v>291</v>
      </c>
      <c r="AF23" s="204"/>
      <c r="AG23" s="243" t="s">
        <v>2676</v>
      </c>
      <c r="AH23" s="205"/>
      <c r="AI23" s="230" t="str">
        <f>IF(AG23='drop down choices'!C26,'Fields names'!A74,"-")</f>
        <v>-</v>
      </c>
    </row>
    <row r="24" spans="1:35" ht="15.75" customHeight="1">
      <c r="A24" s="298"/>
      <c r="B24" s="301"/>
      <c r="C24" s="301"/>
      <c r="D24" s="295"/>
      <c r="E24" s="301"/>
      <c r="F24" s="301"/>
      <c r="G24" s="295"/>
      <c r="H24" s="295"/>
      <c r="I24" s="291" t="str" cm="1">
        <f t="array" ref="I24">_xlfn.IFS(I23=web!$A$1,web!$A$2,I23=web!$B$1,web!$B$2,I23=web!$C$1,web!$C$2,I23=web!$D$1,web!$D$2,I23=web!$E$1,web!$E$2,I23=web!$F$1,web!$F$2,I23=web!$G$1,web!$G$2,I23=web!$H$1,web!$H$2,I23=web!$I$1,web!$I$2,I23=web!$J$1,web!$J$2,I23=web!$K$1,web!$K$2,I23=web!$L$1,web!$L$2,I23=web!$M$1,web!$M$2,I23=web!$N$1,web!$N$2,I23=web!$O$1,web!$O$2,I23=web!$P$1,web!$P$2,I23=web!$Q$1,web!$Q$2,I23=web!$R$1,web!$R$2,I23=web!$S$1,web!$S$2,I23=web!$T$1,web!$T$2,I23=web!$U$1,web!$U$2,I23=web!$V$1,web!$V$2,I23=web!$W$1,web!$W$2,I23=web!$X$1,web!$X$2,I23=web!$Y$1,web!$Y$2,I23=web!$Z$1,web!$Z$2,I23=web!$AA$1,web!$AA$2,I23=web!$AB$1,web!$AB$2,I23=web!$AC$1,web!$AC$2,I23=web!$AD$1,web!$AD$2,I23=web!$AE$1,web!$AE$2,I23=web!$AF$1,web!$AF$2,I23=web!$AG$1,web!$AG$2,I23=web!$AH$1,web!$AH$2,I23=web!$AI$1,web!$AI$2,I23=web!$AJ$1,web!$AJ$2,I23=web!$AK$1,web!$AK$2,I23="select",'Fields names'!$A$6)</f>
        <v>Seleziona una categoria per visualizzare il contenuto minimo della LD</v>
      </c>
      <c r="J24" s="256"/>
      <c r="K24" s="193"/>
      <c r="L24" s="193"/>
      <c r="M24" s="193"/>
      <c r="N24" s="232" t="s">
        <v>291</v>
      </c>
      <c r="O24" s="193"/>
      <c r="P24" s="232"/>
      <c r="Q24" s="232"/>
      <c r="R24" s="215"/>
      <c r="S24" s="259"/>
      <c r="T24" s="259"/>
      <c r="U24" s="262"/>
      <c r="V24" s="193"/>
      <c r="W24" s="242" t="s">
        <v>291</v>
      </c>
      <c r="X24" s="231" t="s">
        <v>291</v>
      </c>
      <c r="Y24" s="193"/>
      <c r="Z24" s="231" t="s">
        <v>291</v>
      </c>
      <c r="AA24" s="215"/>
      <c r="AB24" s="215"/>
      <c r="AC24" s="216">
        <f>(AA24*AB24)</f>
        <v>0</v>
      </c>
      <c r="AD24" s="216">
        <f>0.3*AB24</f>
        <v>0</v>
      </c>
      <c r="AE24" s="133" t="s">
        <v>291</v>
      </c>
      <c r="AF24" s="160"/>
      <c r="AG24" s="231" t="s">
        <v>291</v>
      </c>
      <c r="AH24" s="206"/>
    </row>
    <row r="25" spans="1:35" ht="15.75" customHeight="1">
      <c r="A25" s="298"/>
      <c r="B25" s="301"/>
      <c r="C25" s="301"/>
      <c r="D25" s="295"/>
      <c r="E25" s="301"/>
      <c r="F25" s="301"/>
      <c r="G25" s="295"/>
      <c r="H25" s="295"/>
      <c r="I25" s="292"/>
      <c r="J25" s="256"/>
      <c r="K25" s="193"/>
      <c r="L25" s="193"/>
      <c r="M25" s="193"/>
      <c r="N25" s="232" t="s">
        <v>291</v>
      </c>
      <c r="O25" s="193"/>
      <c r="P25" s="232"/>
      <c r="Q25" s="232"/>
      <c r="R25" s="215"/>
      <c r="S25" s="259"/>
      <c r="T25" s="259"/>
      <c r="U25" s="262"/>
      <c r="V25" s="193"/>
      <c r="W25" s="232"/>
      <c r="X25" s="231"/>
      <c r="Y25" s="193"/>
      <c r="Z25" s="231" t="s">
        <v>291</v>
      </c>
      <c r="AA25" s="215"/>
      <c r="AB25" s="215"/>
      <c r="AC25" s="216">
        <f>(AA25*AB25)</f>
        <v>0</v>
      </c>
      <c r="AD25" s="216">
        <f>0.3*AB25</f>
        <v>0</v>
      </c>
      <c r="AE25" s="133" t="s">
        <v>291</v>
      </c>
      <c r="AF25" s="160"/>
      <c r="AG25" s="231" t="s">
        <v>291</v>
      </c>
      <c r="AH25" s="206"/>
    </row>
    <row r="26" spans="1:35" ht="15.75" customHeight="1">
      <c r="A26" s="298"/>
      <c r="B26" s="301"/>
      <c r="C26" s="301"/>
      <c r="D26" s="295"/>
      <c r="E26" s="301"/>
      <c r="F26" s="301"/>
      <c r="G26" s="295"/>
      <c r="H26" s="295"/>
      <c r="I26" s="292"/>
      <c r="J26" s="256"/>
      <c r="K26" s="193"/>
      <c r="L26" s="193"/>
      <c r="M26" s="193"/>
      <c r="N26" s="232" t="s">
        <v>291</v>
      </c>
      <c r="O26" s="193"/>
      <c r="P26" s="232"/>
      <c r="Q26" s="232"/>
      <c r="R26" s="215"/>
      <c r="S26" s="259"/>
      <c r="T26" s="259"/>
      <c r="U26" s="262"/>
      <c r="V26" s="217"/>
      <c r="W26" s="232"/>
      <c r="X26" s="231"/>
      <c r="Y26" s="217"/>
      <c r="Z26" s="231" t="s">
        <v>291</v>
      </c>
      <c r="AA26" s="215"/>
      <c r="AB26" s="215"/>
      <c r="AC26" s="216">
        <f>(AA26*AB26)</f>
        <v>0</v>
      </c>
      <c r="AD26" s="216">
        <f>0.3*AB26</f>
        <v>0</v>
      </c>
      <c r="AE26" s="133" t="s">
        <v>291</v>
      </c>
      <c r="AF26" s="160"/>
      <c r="AG26" s="231" t="s">
        <v>291</v>
      </c>
      <c r="AH26" s="206"/>
    </row>
    <row r="27" spans="1:35" ht="15.75" customHeight="1">
      <c r="A27" s="298"/>
      <c r="B27" s="301"/>
      <c r="C27" s="301"/>
      <c r="D27" s="295"/>
      <c r="E27" s="301"/>
      <c r="F27" s="301"/>
      <c r="G27" s="295"/>
      <c r="H27" s="295"/>
      <c r="I27" s="292"/>
      <c r="J27" s="256"/>
      <c r="K27" s="193"/>
      <c r="L27" s="193"/>
      <c r="M27" s="193"/>
      <c r="N27" s="232" t="s">
        <v>291</v>
      </c>
      <c r="O27" s="193"/>
      <c r="P27" s="232"/>
      <c r="Q27" s="232"/>
      <c r="R27" s="215"/>
      <c r="S27" s="260"/>
      <c r="T27" s="260"/>
      <c r="U27" s="263"/>
      <c r="V27" s="218"/>
      <c r="W27" s="232"/>
      <c r="X27" s="231"/>
      <c r="Y27" s="218"/>
      <c r="Z27" s="231" t="s">
        <v>291</v>
      </c>
      <c r="AA27" s="215"/>
      <c r="AB27" s="215"/>
      <c r="AC27" s="216">
        <f>(AA27*AB27)</f>
        <v>0</v>
      </c>
      <c r="AD27" s="216">
        <f>0.3*AB27</f>
        <v>0</v>
      </c>
      <c r="AE27" s="133" t="s">
        <v>291</v>
      </c>
      <c r="AF27" s="160"/>
      <c r="AG27" s="231" t="s">
        <v>291</v>
      </c>
      <c r="AH27" s="206"/>
    </row>
    <row r="28" spans="1:35" ht="15.75" customHeight="1">
      <c r="A28" s="298"/>
      <c r="B28" s="301"/>
      <c r="C28" s="301"/>
      <c r="D28" s="295"/>
      <c r="E28" s="301"/>
      <c r="F28" s="301"/>
      <c r="G28" s="295"/>
      <c r="H28" s="295"/>
      <c r="I28" s="292"/>
      <c r="J28" s="274"/>
      <c r="K28" s="193"/>
      <c r="L28" s="193"/>
      <c r="M28" s="193"/>
      <c r="N28" s="232" t="s">
        <v>291</v>
      </c>
      <c r="O28" s="193"/>
      <c r="P28" s="232"/>
      <c r="Q28" s="232"/>
      <c r="R28" s="215"/>
      <c r="S28" s="264" t="str">
        <f>'Fields names'!$A$155</f>
        <v>Queste informazioni sono essenziali se il fornitore non è registrato presso il Registro degli Operatori che Trattano Rifiuti Elettrici ed Elettronici (RAEE) in Italia.</v>
      </c>
      <c r="T28" s="265"/>
      <c r="U28" s="265"/>
      <c r="V28" s="265"/>
      <c r="W28" s="265"/>
      <c r="X28" s="265"/>
      <c r="Y28" s="266"/>
      <c r="Z28" s="264"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28" s="265"/>
      <c r="AB28" s="265"/>
      <c r="AC28" s="265"/>
      <c r="AD28" s="266"/>
      <c r="AE28" s="133" t="s">
        <v>291</v>
      </c>
      <c r="AF28" s="160"/>
      <c r="AG28" s="231" t="s">
        <v>291</v>
      </c>
      <c r="AH28" s="206"/>
    </row>
    <row r="29" spans="1:35" ht="15.75" customHeight="1">
      <c r="A29" s="298"/>
      <c r="B29" s="301"/>
      <c r="C29" s="301"/>
      <c r="D29" s="295"/>
      <c r="E29" s="301"/>
      <c r="F29" s="301"/>
      <c r="G29" s="295"/>
      <c r="H29" s="295"/>
      <c r="I29" s="292"/>
      <c r="J29" s="274"/>
      <c r="K29" s="193"/>
      <c r="L29" s="193"/>
      <c r="M29" s="193"/>
      <c r="N29" s="232" t="s">
        <v>291</v>
      </c>
      <c r="O29" s="193"/>
      <c r="P29" s="232"/>
      <c r="Q29" s="232"/>
      <c r="R29" s="215"/>
      <c r="S29" s="267"/>
      <c r="T29" s="268"/>
      <c r="U29" s="268"/>
      <c r="V29" s="268"/>
      <c r="W29" s="268"/>
      <c r="X29" s="268"/>
      <c r="Y29" s="269"/>
      <c r="Z29" s="267"/>
      <c r="AA29" s="268"/>
      <c r="AB29" s="268"/>
      <c r="AC29" s="268"/>
      <c r="AD29" s="269"/>
      <c r="AE29" s="133" t="s">
        <v>291</v>
      </c>
      <c r="AF29" s="160"/>
      <c r="AG29" s="231" t="s">
        <v>291</v>
      </c>
      <c r="AH29" s="206"/>
    </row>
    <row r="30" spans="1:35" ht="15.75" customHeight="1">
      <c r="A30" s="298"/>
      <c r="B30" s="301"/>
      <c r="C30" s="301"/>
      <c r="D30" s="295"/>
      <c r="E30" s="301"/>
      <c r="F30" s="301"/>
      <c r="G30" s="295"/>
      <c r="H30" s="295"/>
      <c r="I30" s="292"/>
      <c r="J30" s="274"/>
      <c r="K30" s="193"/>
      <c r="L30" s="193"/>
      <c r="M30" s="193"/>
      <c r="N30" s="232" t="s">
        <v>291</v>
      </c>
      <c r="O30" s="193"/>
      <c r="P30" s="232"/>
      <c r="Q30" s="232"/>
      <c r="R30" s="215"/>
      <c r="S30" s="267"/>
      <c r="T30" s="268"/>
      <c r="U30" s="268"/>
      <c r="V30" s="268"/>
      <c r="W30" s="268"/>
      <c r="X30" s="268"/>
      <c r="Y30" s="269"/>
      <c r="Z30" s="267"/>
      <c r="AA30" s="268"/>
      <c r="AB30" s="268"/>
      <c r="AC30" s="268"/>
      <c r="AD30" s="269"/>
      <c r="AE30" s="133" t="s">
        <v>291</v>
      </c>
      <c r="AF30" s="160"/>
      <c r="AG30" s="231" t="s">
        <v>291</v>
      </c>
      <c r="AH30" s="206"/>
    </row>
    <row r="31" spans="1:35" ht="15.75" customHeight="1">
      <c r="A31" s="298"/>
      <c r="B31" s="301"/>
      <c r="C31" s="301"/>
      <c r="D31" s="295"/>
      <c r="E31" s="301"/>
      <c r="F31" s="301"/>
      <c r="G31" s="295"/>
      <c r="H31" s="295"/>
      <c r="I31" s="292"/>
      <c r="J31" s="274"/>
      <c r="K31" s="193"/>
      <c r="L31" s="193"/>
      <c r="M31" s="193"/>
      <c r="N31" s="232" t="s">
        <v>291</v>
      </c>
      <c r="O31" s="193"/>
      <c r="P31" s="232"/>
      <c r="Q31" s="232"/>
      <c r="R31" s="215"/>
      <c r="S31" s="274"/>
      <c r="T31" s="276"/>
      <c r="U31" s="276"/>
      <c r="V31" s="276"/>
      <c r="W31" s="276"/>
      <c r="X31" s="276"/>
      <c r="Y31" s="277"/>
      <c r="Z31" s="267"/>
      <c r="AA31" s="268"/>
      <c r="AB31" s="268"/>
      <c r="AC31" s="268"/>
      <c r="AD31" s="269"/>
      <c r="AE31" s="133" t="s">
        <v>291</v>
      </c>
      <c r="AF31" s="160"/>
      <c r="AG31" s="231" t="s">
        <v>291</v>
      </c>
      <c r="AH31" s="206"/>
    </row>
    <row r="32" spans="1:35" ht="15.75" customHeight="1">
      <c r="A32" s="298"/>
      <c r="B32" s="301"/>
      <c r="C32" s="301"/>
      <c r="D32" s="295"/>
      <c r="E32" s="301"/>
      <c r="F32" s="301"/>
      <c r="G32" s="295"/>
      <c r="H32" s="295"/>
      <c r="I32" s="292"/>
      <c r="J32" s="274"/>
      <c r="K32" s="193"/>
      <c r="L32" s="193"/>
      <c r="M32" s="193"/>
      <c r="N32" s="233" t="s">
        <v>291</v>
      </c>
      <c r="O32" s="193"/>
      <c r="P32" s="232"/>
      <c r="Q32" s="232"/>
      <c r="R32" s="215"/>
      <c r="S32" s="274"/>
      <c r="T32" s="276"/>
      <c r="U32" s="276"/>
      <c r="V32" s="276"/>
      <c r="W32" s="276"/>
      <c r="X32" s="276"/>
      <c r="Y32" s="277"/>
      <c r="Z32" s="267"/>
      <c r="AA32" s="268"/>
      <c r="AB32" s="268"/>
      <c r="AC32" s="268"/>
      <c r="AD32" s="269"/>
      <c r="AE32" s="133" t="s">
        <v>291</v>
      </c>
      <c r="AF32" s="169"/>
      <c r="AG32" s="287">
        <f>'drop down choices'!DR23</f>
        <v>0</v>
      </c>
      <c r="AH32" s="288"/>
    </row>
    <row r="33" spans="1:35" ht="15.75" customHeight="1">
      <c r="A33" s="298"/>
      <c r="B33" s="301"/>
      <c r="C33" s="301"/>
      <c r="D33" s="295"/>
      <c r="E33" s="301"/>
      <c r="F33" s="301"/>
      <c r="G33" s="295"/>
      <c r="H33" s="295"/>
      <c r="I33" s="292"/>
      <c r="J33" s="274"/>
      <c r="K33" s="159"/>
      <c r="L33" s="159"/>
      <c r="M33" s="159"/>
      <c r="N33" s="159"/>
      <c r="O33" s="159"/>
      <c r="P33" s="278"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33" s="279"/>
      <c r="R33" s="280"/>
      <c r="S33" s="274"/>
      <c r="T33" s="276"/>
      <c r="U33" s="276"/>
      <c r="V33" s="276"/>
      <c r="W33" s="276"/>
      <c r="X33" s="276"/>
      <c r="Y33" s="277"/>
      <c r="Z33" s="267"/>
      <c r="AA33" s="268"/>
      <c r="AB33" s="268"/>
      <c r="AC33" s="268"/>
      <c r="AD33" s="269"/>
      <c r="AE33" s="133" t="s">
        <v>291</v>
      </c>
      <c r="AF33" s="160"/>
      <c r="AG33" s="289"/>
      <c r="AH33" s="290"/>
    </row>
    <row r="34" spans="1:35" ht="15.75" customHeight="1">
      <c r="A34" s="298"/>
      <c r="B34" s="301"/>
      <c r="C34" s="301"/>
      <c r="D34" s="295"/>
      <c r="E34" s="301"/>
      <c r="F34" s="301"/>
      <c r="G34" s="295"/>
      <c r="H34" s="295"/>
      <c r="I34" s="292"/>
      <c r="J34" s="274"/>
      <c r="K34" s="159"/>
      <c r="L34" s="159"/>
      <c r="M34" s="159"/>
      <c r="N34" s="159"/>
      <c r="O34" s="159"/>
      <c r="P34" s="281"/>
      <c r="Q34" s="282"/>
      <c r="R34" s="283"/>
      <c r="S34" s="274"/>
      <c r="T34" s="276"/>
      <c r="U34" s="276"/>
      <c r="V34" s="276"/>
      <c r="W34" s="276"/>
      <c r="X34" s="276"/>
      <c r="Y34" s="277"/>
      <c r="Z34" s="267"/>
      <c r="AA34" s="268"/>
      <c r="AB34" s="268"/>
      <c r="AC34" s="268"/>
      <c r="AD34" s="269"/>
      <c r="AE34" s="133" t="s">
        <v>291</v>
      </c>
      <c r="AF34" s="160"/>
      <c r="AG34" s="289"/>
      <c r="AH34" s="290"/>
    </row>
    <row r="35" spans="1:35" ht="15.75" customHeight="1">
      <c r="A35" s="298"/>
      <c r="B35" s="301"/>
      <c r="C35" s="301"/>
      <c r="D35" s="295"/>
      <c r="E35" s="301"/>
      <c r="F35" s="301"/>
      <c r="G35" s="295"/>
      <c r="H35" s="295"/>
      <c r="I35" s="292"/>
      <c r="J35" s="274"/>
      <c r="K35" s="159"/>
      <c r="L35" s="159"/>
      <c r="M35" s="159"/>
      <c r="N35" s="159"/>
      <c r="O35" s="159"/>
      <c r="P35" s="281"/>
      <c r="Q35" s="282"/>
      <c r="R35" s="283"/>
      <c r="S35" s="165"/>
      <c r="T35" s="234"/>
      <c r="U35" s="219"/>
      <c r="V35" s="219"/>
      <c r="W35" s="219"/>
      <c r="X35" s="219"/>
      <c r="Y35" s="161"/>
      <c r="Z35" s="267"/>
      <c r="AA35" s="268"/>
      <c r="AB35" s="268"/>
      <c r="AC35" s="268"/>
      <c r="AD35" s="269"/>
      <c r="AE35" s="133" t="s">
        <v>291</v>
      </c>
      <c r="AF35" s="160"/>
      <c r="AG35" s="289"/>
      <c r="AH35" s="290"/>
    </row>
    <row r="36" spans="1:35" ht="15.75" customHeight="1">
      <c r="A36" s="298"/>
      <c r="B36" s="301"/>
      <c r="C36" s="301"/>
      <c r="D36" s="295"/>
      <c r="E36" s="301"/>
      <c r="F36" s="301"/>
      <c r="G36" s="295"/>
      <c r="H36" s="295"/>
      <c r="I36" s="292"/>
      <c r="J36" s="274"/>
      <c r="K36" s="159"/>
      <c r="L36" s="159"/>
      <c r="M36" s="159"/>
      <c r="N36" s="159"/>
      <c r="O36" s="159"/>
      <c r="P36" s="284"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36" s="285"/>
      <c r="R36" s="286"/>
      <c r="S36" s="165"/>
      <c r="T36" s="234"/>
      <c r="U36" s="219"/>
      <c r="V36" s="219"/>
      <c r="W36" s="219"/>
      <c r="X36" s="219"/>
      <c r="Y36" s="161"/>
      <c r="Z36" s="267"/>
      <c r="AA36" s="268"/>
      <c r="AB36" s="268"/>
      <c r="AC36" s="268"/>
      <c r="AD36" s="269"/>
      <c r="AE36" s="133" t="s">
        <v>291</v>
      </c>
      <c r="AF36" s="160"/>
      <c r="AG36" s="289"/>
      <c r="AH36" s="290"/>
    </row>
    <row r="37" spans="1:35" ht="15.75" customHeight="1">
      <c r="A37" s="298"/>
      <c r="B37" s="301"/>
      <c r="C37" s="301"/>
      <c r="D37" s="295"/>
      <c r="E37" s="301"/>
      <c r="F37" s="301"/>
      <c r="G37" s="295"/>
      <c r="H37" s="295"/>
      <c r="I37" s="292"/>
      <c r="J37" s="274"/>
      <c r="K37" s="159"/>
      <c r="L37" s="159"/>
      <c r="M37" s="159"/>
      <c r="N37" s="159"/>
      <c r="O37" s="159"/>
      <c r="P37" s="284"/>
      <c r="Q37" s="285"/>
      <c r="R37" s="286"/>
      <c r="S37" s="165"/>
      <c r="T37" s="234"/>
      <c r="U37" s="219"/>
      <c r="V37" s="219"/>
      <c r="W37" s="219"/>
      <c r="X37" s="219"/>
      <c r="Y37" s="161"/>
      <c r="Z37" s="267"/>
      <c r="AA37" s="268"/>
      <c r="AB37" s="268"/>
      <c r="AC37" s="268"/>
      <c r="AD37" s="269"/>
      <c r="AE37" s="133" t="s">
        <v>291</v>
      </c>
      <c r="AF37" s="160"/>
      <c r="AG37" s="289"/>
      <c r="AH37" s="290"/>
    </row>
    <row r="38" spans="1:35" ht="15.75" customHeight="1">
      <c r="A38" s="298"/>
      <c r="B38" s="301"/>
      <c r="C38" s="301"/>
      <c r="D38" s="295"/>
      <c r="E38" s="301"/>
      <c r="F38" s="301"/>
      <c r="G38" s="295"/>
      <c r="H38" s="295"/>
      <c r="I38" s="292"/>
      <c r="J38" s="274"/>
      <c r="K38" s="159"/>
      <c r="L38" s="159"/>
      <c r="M38" s="159"/>
      <c r="N38" s="159"/>
      <c r="O38" s="159"/>
      <c r="P38" s="284"/>
      <c r="Q38" s="285"/>
      <c r="R38" s="286"/>
      <c r="S38" s="165"/>
      <c r="T38" s="234"/>
      <c r="U38" s="219"/>
      <c r="V38" s="219"/>
      <c r="W38" s="219"/>
      <c r="X38" s="219"/>
      <c r="Y38" s="161"/>
      <c r="Z38" s="267"/>
      <c r="AA38" s="268"/>
      <c r="AB38" s="268"/>
      <c r="AC38" s="268"/>
      <c r="AD38" s="269"/>
      <c r="AE38" s="133" t="s">
        <v>291</v>
      </c>
      <c r="AF38" s="160"/>
      <c r="AG38" s="289"/>
      <c r="AH38" s="290"/>
    </row>
    <row r="39" spans="1:35" ht="15.75" customHeight="1">
      <c r="A39" s="298"/>
      <c r="B39" s="301"/>
      <c r="C39" s="301"/>
      <c r="D39" s="295"/>
      <c r="E39" s="301"/>
      <c r="F39" s="301"/>
      <c r="G39" s="295"/>
      <c r="H39" s="295"/>
      <c r="I39" s="292"/>
      <c r="J39" s="274"/>
      <c r="K39" s="159"/>
      <c r="L39" s="159"/>
      <c r="M39" s="159"/>
      <c r="N39" s="159"/>
      <c r="O39" s="159"/>
      <c r="P39" s="284"/>
      <c r="Q39" s="285"/>
      <c r="R39" s="286"/>
      <c r="S39" s="165"/>
      <c r="T39" s="234"/>
      <c r="U39" s="219"/>
      <c r="V39" s="219"/>
      <c r="W39" s="219"/>
      <c r="X39" s="219"/>
      <c r="Y39" s="161"/>
      <c r="Z39" s="267"/>
      <c r="AA39" s="268"/>
      <c r="AB39" s="268"/>
      <c r="AC39" s="268"/>
      <c r="AD39" s="269"/>
      <c r="AE39" s="133" t="s">
        <v>291</v>
      </c>
      <c r="AF39" s="160"/>
      <c r="AG39" s="289"/>
      <c r="AH39" s="290"/>
    </row>
    <row r="40" spans="1:35" ht="15.75" customHeight="1">
      <c r="A40" s="298"/>
      <c r="B40" s="301"/>
      <c r="C40" s="301"/>
      <c r="D40" s="295"/>
      <c r="E40" s="301"/>
      <c r="F40" s="301"/>
      <c r="G40" s="295"/>
      <c r="H40" s="295"/>
      <c r="I40" s="292"/>
      <c r="J40" s="274"/>
      <c r="K40" s="159"/>
      <c r="L40" s="159"/>
      <c r="M40" s="159"/>
      <c r="N40" s="159"/>
      <c r="O40" s="159"/>
      <c r="P40" s="228" t="str">
        <f>'drop down choices'!$DX$4</f>
        <v>DL-QRG-DangerousGoods@qvc.com</v>
      </c>
      <c r="Q40" s="235"/>
      <c r="R40" s="225"/>
      <c r="S40" s="165"/>
      <c r="T40" s="234"/>
      <c r="U40" s="219"/>
      <c r="V40" s="219"/>
      <c r="W40" s="219"/>
      <c r="X40" s="219"/>
      <c r="Y40" s="161"/>
      <c r="Z40" s="267"/>
      <c r="AA40" s="268"/>
      <c r="AB40" s="268"/>
      <c r="AC40" s="268"/>
      <c r="AD40" s="269"/>
      <c r="AE40" s="133" t="s">
        <v>291</v>
      </c>
      <c r="AF40" s="160"/>
      <c r="AG40" s="289"/>
      <c r="AH40" s="290"/>
    </row>
    <row r="41" spans="1:35">
      <c r="A41" s="298"/>
      <c r="B41" s="301"/>
      <c r="C41" s="301"/>
      <c r="D41" s="295"/>
      <c r="E41" s="301"/>
      <c r="F41" s="301"/>
      <c r="G41" s="295"/>
      <c r="H41" s="295"/>
      <c r="I41" s="292"/>
      <c r="J41" s="274"/>
      <c r="K41" s="159"/>
      <c r="L41" s="159"/>
      <c r="M41" s="159"/>
      <c r="N41" s="159"/>
      <c r="O41" s="159"/>
      <c r="P41" s="220"/>
      <c r="Q41" s="236"/>
      <c r="R41" s="221"/>
      <c r="S41" s="165"/>
      <c r="T41" s="234"/>
      <c r="U41" s="219"/>
      <c r="V41" s="219"/>
      <c r="W41" s="219"/>
      <c r="X41" s="219"/>
      <c r="Y41" s="161"/>
      <c r="Z41" s="267"/>
      <c r="AA41" s="268"/>
      <c r="AB41" s="268"/>
      <c r="AC41" s="268"/>
      <c r="AD41" s="269"/>
      <c r="AE41" s="133" t="s">
        <v>291</v>
      </c>
      <c r="AF41" s="160"/>
      <c r="AG41" s="253">
        <f>'drop down choices'!DR24</f>
        <v>0</v>
      </c>
      <c r="AH41" s="254"/>
    </row>
    <row r="42" spans="1:35" ht="16.5" thickBot="1">
      <c r="A42" s="299"/>
      <c r="B42" s="302"/>
      <c r="C42" s="302"/>
      <c r="D42" s="296"/>
      <c r="E42" s="302"/>
      <c r="F42" s="302"/>
      <c r="G42" s="296"/>
      <c r="H42" s="296"/>
      <c r="I42" s="293"/>
      <c r="J42" s="275"/>
      <c r="K42" s="207"/>
      <c r="L42" s="207"/>
      <c r="M42" s="207"/>
      <c r="N42" s="207"/>
      <c r="O42" s="207"/>
      <c r="P42" s="222"/>
      <c r="Q42" s="223"/>
      <c r="R42" s="224"/>
      <c r="S42" s="208"/>
      <c r="T42" s="209"/>
      <c r="U42" s="210"/>
      <c r="V42" s="210"/>
      <c r="W42" s="210"/>
      <c r="X42" s="210"/>
      <c r="Y42" s="211"/>
      <c r="Z42" s="270"/>
      <c r="AA42" s="271"/>
      <c r="AB42" s="271"/>
      <c r="AC42" s="271"/>
      <c r="AD42" s="272"/>
      <c r="AE42" s="212" t="s">
        <v>291</v>
      </c>
      <c r="AF42" s="213"/>
      <c r="AG42" s="226"/>
      <c r="AH42" s="227"/>
    </row>
    <row r="43" spans="1:35" ht="15.75" customHeight="1" thickBot="1">
      <c r="A43" s="297"/>
      <c r="B43" s="300"/>
      <c r="C43" s="300"/>
      <c r="D43" s="294"/>
      <c r="E43" s="300"/>
      <c r="F43" s="300"/>
      <c r="G43" s="294"/>
      <c r="H43" s="294"/>
      <c r="I43" s="201" t="s">
        <v>307</v>
      </c>
      <c r="J43" s="273"/>
      <c r="K43" s="202"/>
      <c r="L43" s="202"/>
      <c r="M43" s="202"/>
      <c r="N43" s="241" t="s">
        <v>291</v>
      </c>
      <c r="O43" s="202"/>
      <c r="P43" s="242" t="s">
        <v>291</v>
      </c>
      <c r="Q43" s="242" t="s">
        <v>291</v>
      </c>
      <c r="R43" s="214"/>
      <c r="S43" s="258" t="s">
        <v>291</v>
      </c>
      <c r="T43" s="258" t="s">
        <v>291</v>
      </c>
      <c r="U43" s="261"/>
      <c r="V43" s="202"/>
      <c r="W43" s="242" t="s">
        <v>291</v>
      </c>
      <c r="X43" s="243" t="s">
        <v>291</v>
      </c>
      <c r="Y43" s="202"/>
      <c r="Z43" s="243" t="s">
        <v>291</v>
      </c>
      <c r="AA43" s="214"/>
      <c r="AB43" s="214"/>
      <c r="AC43" s="244">
        <f>(AA43*AB43)</f>
        <v>0</v>
      </c>
      <c r="AD43" s="244">
        <f>0.3*AB43</f>
        <v>0</v>
      </c>
      <c r="AE43" s="203" t="s">
        <v>291</v>
      </c>
      <c r="AF43" s="204"/>
      <c r="AG43" s="243" t="s">
        <v>2676</v>
      </c>
      <c r="AH43" s="205"/>
      <c r="AI43" s="230" t="str">
        <f>IF(AG43='drop down choices'!C46,'Fields names'!A94,"-")</f>
        <v>-</v>
      </c>
    </row>
    <row r="44" spans="1:35" ht="15.75" customHeight="1">
      <c r="A44" s="298"/>
      <c r="B44" s="301"/>
      <c r="C44" s="301"/>
      <c r="D44" s="295"/>
      <c r="E44" s="301"/>
      <c r="F44" s="301"/>
      <c r="G44" s="295"/>
      <c r="H44" s="295"/>
      <c r="I44" s="291" t="str" cm="1">
        <f t="array" ref="I44">_xlfn.IFS(I43=web!$A$1,web!$A$2,I43=web!$B$1,web!$B$2,I43=web!$C$1,web!$C$2,I43=web!$D$1,web!$D$2,I43=web!$E$1,web!$E$2,I43=web!$F$1,web!$F$2,I43=web!$G$1,web!$G$2,I43=web!$H$1,web!$H$2,I43=web!$I$1,web!$I$2,I43=web!$J$1,web!$J$2,I43=web!$K$1,web!$K$2,I43=web!$L$1,web!$L$2,I43=web!$M$1,web!$M$2,I43=web!$N$1,web!$N$2,I43=web!$O$1,web!$O$2,I43=web!$P$1,web!$P$2,I43=web!$Q$1,web!$Q$2,I43=web!$R$1,web!$R$2,I43=web!$S$1,web!$S$2,I43=web!$T$1,web!$T$2,I43=web!$U$1,web!$U$2,I43=web!$V$1,web!$V$2,I43=web!$W$1,web!$W$2,I43=web!$X$1,web!$X$2,I43=web!$Y$1,web!$Y$2,I43=web!$Z$1,web!$Z$2,I43=web!$AA$1,web!$AA$2,I43=web!$AB$1,web!$AB$2,I43=web!$AC$1,web!$AC$2,I43=web!$AD$1,web!$AD$2,I43=web!$AE$1,web!$AE$2,I43=web!$AF$1,web!$AF$2,I43=web!$AG$1,web!$AG$2,I43=web!$AH$1,web!$AH$2,I43=web!$AI$1,web!$AI$2,I43=web!$AJ$1,web!$AJ$2,I43=web!$AK$1,web!$AK$2,I43="select",'Fields names'!$A$6)</f>
        <v>Seleziona una categoria per visualizzare il contenuto minimo della LD</v>
      </c>
      <c r="J44" s="256"/>
      <c r="K44" s="193"/>
      <c r="L44" s="193"/>
      <c r="M44" s="193"/>
      <c r="N44" s="232" t="s">
        <v>291</v>
      </c>
      <c r="O44" s="193"/>
      <c r="P44" s="232"/>
      <c r="Q44" s="232"/>
      <c r="R44" s="215"/>
      <c r="S44" s="259"/>
      <c r="T44" s="259"/>
      <c r="U44" s="262"/>
      <c r="V44" s="193"/>
      <c r="W44" s="242" t="s">
        <v>291</v>
      </c>
      <c r="X44" s="231" t="s">
        <v>291</v>
      </c>
      <c r="Y44" s="193"/>
      <c r="Z44" s="231" t="s">
        <v>291</v>
      </c>
      <c r="AA44" s="215"/>
      <c r="AB44" s="215"/>
      <c r="AC44" s="216">
        <f>(AA44*AB44)</f>
        <v>0</v>
      </c>
      <c r="AD44" s="216">
        <f>0.3*AB44</f>
        <v>0</v>
      </c>
      <c r="AE44" s="133" t="s">
        <v>291</v>
      </c>
      <c r="AF44" s="160"/>
      <c r="AG44" s="231" t="s">
        <v>291</v>
      </c>
      <c r="AH44" s="206"/>
    </row>
    <row r="45" spans="1:35" ht="15.75" customHeight="1">
      <c r="A45" s="298"/>
      <c r="B45" s="301"/>
      <c r="C45" s="301"/>
      <c r="D45" s="295"/>
      <c r="E45" s="301"/>
      <c r="F45" s="301"/>
      <c r="G45" s="295"/>
      <c r="H45" s="295"/>
      <c r="I45" s="292"/>
      <c r="J45" s="256"/>
      <c r="K45" s="193"/>
      <c r="L45" s="193"/>
      <c r="M45" s="193"/>
      <c r="N45" s="232" t="s">
        <v>291</v>
      </c>
      <c r="O45" s="193"/>
      <c r="P45" s="232"/>
      <c r="Q45" s="232"/>
      <c r="R45" s="215"/>
      <c r="S45" s="259"/>
      <c r="T45" s="259"/>
      <c r="U45" s="262"/>
      <c r="V45" s="193"/>
      <c r="W45" s="232"/>
      <c r="X45" s="231"/>
      <c r="Y45" s="193"/>
      <c r="Z45" s="231" t="s">
        <v>291</v>
      </c>
      <c r="AA45" s="215"/>
      <c r="AB45" s="215"/>
      <c r="AC45" s="216">
        <f>(AA45*AB45)</f>
        <v>0</v>
      </c>
      <c r="AD45" s="216">
        <f>0.3*AB45</f>
        <v>0</v>
      </c>
      <c r="AE45" s="133" t="s">
        <v>291</v>
      </c>
      <c r="AF45" s="160"/>
      <c r="AG45" s="231" t="s">
        <v>291</v>
      </c>
      <c r="AH45" s="206"/>
    </row>
    <row r="46" spans="1:35" ht="15.75" customHeight="1">
      <c r="A46" s="298"/>
      <c r="B46" s="301"/>
      <c r="C46" s="301"/>
      <c r="D46" s="295"/>
      <c r="E46" s="301"/>
      <c r="F46" s="301"/>
      <c r="G46" s="295"/>
      <c r="H46" s="295"/>
      <c r="I46" s="292"/>
      <c r="J46" s="256"/>
      <c r="K46" s="193"/>
      <c r="L46" s="193"/>
      <c r="M46" s="193"/>
      <c r="N46" s="232" t="s">
        <v>291</v>
      </c>
      <c r="O46" s="193"/>
      <c r="P46" s="232"/>
      <c r="Q46" s="232"/>
      <c r="R46" s="215"/>
      <c r="S46" s="259"/>
      <c r="T46" s="259"/>
      <c r="U46" s="262"/>
      <c r="V46" s="217"/>
      <c r="W46" s="232"/>
      <c r="X46" s="231"/>
      <c r="Y46" s="217"/>
      <c r="Z46" s="231" t="s">
        <v>291</v>
      </c>
      <c r="AA46" s="215"/>
      <c r="AB46" s="215"/>
      <c r="AC46" s="216">
        <f>(AA46*AB46)</f>
        <v>0</v>
      </c>
      <c r="AD46" s="216">
        <f>0.3*AB46</f>
        <v>0</v>
      </c>
      <c r="AE46" s="133" t="s">
        <v>291</v>
      </c>
      <c r="AF46" s="160"/>
      <c r="AG46" s="231" t="s">
        <v>291</v>
      </c>
      <c r="AH46" s="206"/>
    </row>
    <row r="47" spans="1:35" ht="15.75" customHeight="1">
      <c r="A47" s="298"/>
      <c r="B47" s="301"/>
      <c r="C47" s="301"/>
      <c r="D47" s="295"/>
      <c r="E47" s="301"/>
      <c r="F47" s="301"/>
      <c r="G47" s="295"/>
      <c r="H47" s="295"/>
      <c r="I47" s="292"/>
      <c r="J47" s="256"/>
      <c r="K47" s="193"/>
      <c r="L47" s="193"/>
      <c r="M47" s="193"/>
      <c r="N47" s="232" t="s">
        <v>291</v>
      </c>
      <c r="O47" s="193"/>
      <c r="P47" s="232"/>
      <c r="Q47" s="232"/>
      <c r="R47" s="215"/>
      <c r="S47" s="260"/>
      <c r="T47" s="260"/>
      <c r="U47" s="263"/>
      <c r="V47" s="218"/>
      <c r="W47" s="232"/>
      <c r="X47" s="231"/>
      <c r="Y47" s="218"/>
      <c r="Z47" s="231" t="s">
        <v>291</v>
      </c>
      <c r="AA47" s="215"/>
      <c r="AB47" s="215"/>
      <c r="AC47" s="216">
        <f>(AA47*AB47)</f>
        <v>0</v>
      </c>
      <c r="AD47" s="216">
        <f>0.3*AB47</f>
        <v>0</v>
      </c>
      <c r="AE47" s="133" t="s">
        <v>291</v>
      </c>
      <c r="AF47" s="160"/>
      <c r="AG47" s="231" t="s">
        <v>291</v>
      </c>
      <c r="AH47" s="206"/>
    </row>
    <row r="48" spans="1:35" ht="15.75" customHeight="1">
      <c r="A48" s="298"/>
      <c r="B48" s="301"/>
      <c r="C48" s="301"/>
      <c r="D48" s="295"/>
      <c r="E48" s="301"/>
      <c r="F48" s="301"/>
      <c r="G48" s="295"/>
      <c r="H48" s="295"/>
      <c r="I48" s="292"/>
      <c r="J48" s="274"/>
      <c r="K48" s="193"/>
      <c r="L48" s="193"/>
      <c r="M48" s="193"/>
      <c r="N48" s="232" t="s">
        <v>291</v>
      </c>
      <c r="O48" s="193"/>
      <c r="P48" s="232"/>
      <c r="Q48" s="232"/>
      <c r="R48" s="215"/>
      <c r="S48" s="264" t="str">
        <f>'Fields names'!$A$155</f>
        <v>Queste informazioni sono essenziali se il fornitore non è registrato presso il Registro degli Operatori che Trattano Rifiuti Elettrici ed Elettronici (RAEE) in Italia.</v>
      </c>
      <c r="T48" s="265"/>
      <c r="U48" s="265"/>
      <c r="V48" s="265"/>
      <c r="W48" s="265"/>
      <c r="X48" s="265"/>
      <c r="Y48" s="266"/>
      <c r="Z48" s="264"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48" s="265"/>
      <c r="AB48" s="265"/>
      <c r="AC48" s="265"/>
      <c r="AD48" s="266"/>
      <c r="AE48" s="133" t="s">
        <v>291</v>
      </c>
      <c r="AF48" s="160"/>
      <c r="AG48" s="231" t="s">
        <v>291</v>
      </c>
      <c r="AH48" s="206"/>
    </row>
    <row r="49" spans="1:35" ht="15.75" customHeight="1">
      <c r="A49" s="298"/>
      <c r="B49" s="301"/>
      <c r="C49" s="301"/>
      <c r="D49" s="295"/>
      <c r="E49" s="301"/>
      <c r="F49" s="301"/>
      <c r="G49" s="295"/>
      <c r="H49" s="295"/>
      <c r="I49" s="292"/>
      <c r="J49" s="274"/>
      <c r="K49" s="193"/>
      <c r="L49" s="193"/>
      <c r="M49" s="193"/>
      <c r="N49" s="232" t="s">
        <v>291</v>
      </c>
      <c r="O49" s="193"/>
      <c r="P49" s="232"/>
      <c r="Q49" s="232"/>
      <c r="R49" s="215"/>
      <c r="S49" s="267"/>
      <c r="T49" s="268"/>
      <c r="U49" s="268"/>
      <c r="V49" s="268"/>
      <c r="W49" s="268"/>
      <c r="X49" s="268"/>
      <c r="Y49" s="269"/>
      <c r="Z49" s="267"/>
      <c r="AA49" s="268"/>
      <c r="AB49" s="268"/>
      <c r="AC49" s="268"/>
      <c r="AD49" s="269"/>
      <c r="AE49" s="133" t="s">
        <v>291</v>
      </c>
      <c r="AF49" s="160"/>
      <c r="AG49" s="231" t="s">
        <v>291</v>
      </c>
      <c r="AH49" s="206"/>
    </row>
    <row r="50" spans="1:35" ht="15.75" customHeight="1">
      <c r="A50" s="298"/>
      <c r="B50" s="301"/>
      <c r="C50" s="301"/>
      <c r="D50" s="295"/>
      <c r="E50" s="301"/>
      <c r="F50" s="301"/>
      <c r="G50" s="295"/>
      <c r="H50" s="295"/>
      <c r="I50" s="292"/>
      <c r="J50" s="274"/>
      <c r="K50" s="193"/>
      <c r="L50" s="193"/>
      <c r="M50" s="193"/>
      <c r="N50" s="232" t="s">
        <v>291</v>
      </c>
      <c r="O50" s="193"/>
      <c r="P50" s="232"/>
      <c r="Q50" s="232"/>
      <c r="R50" s="215"/>
      <c r="S50" s="267"/>
      <c r="T50" s="268"/>
      <c r="U50" s="268"/>
      <c r="V50" s="268"/>
      <c r="W50" s="268"/>
      <c r="X50" s="268"/>
      <c r="Y50" s="269"/>
      <c r="Z50" s="267"/>
      <c r="AA50" s="268"/>
      <c r="AB50" s="268"/>
      <c r="AC50" s="268"/>
      <c r="AD50" s="269"/>
      <c r="AE50" s="133" t="s">
        <v>291</v>
      </c>
      <c r="AF50" s="160"/>
      <c r="AG50" s="231" t="s">
        <v>291</v>
      </c>
      <c r="AH50" s="206"/>
    </row>
    <row r="51" spans="1:35" ht="15.75" customHeight="1">
      <c r="A51" s="298"/>
      <c r="B51" s="301"/>
      <c r="C51" s="301"/>
      <c r="D51" s="295"/>
      <c r="E51" s="301"/>
      <c r="F51" s="301"/>
      <c r="G51" s="295"/>
      <c r="H51" s="295"/>
      <c r="I51" s="292"/>
      <c r="J51" s="274"/>
      <c r="K51" s="193"/>
      <c r="L51" s="193"/>
      <c r="M51" s="193"/>
      <c r="N51" s="232" t="s">
        <v>291</v>
      </c>
      <c r="O51" s="193"/>
      <c r="P51" s="232"/>
      <c r="Q51" s="232"/>
      <c r="R51" s="215"/>
      <c r="S51" s="274"/>
      <c r="T51" s="276"/>
      <c r="U51" s="276"/>
      <c r="V51" s="276"/>
      <c r="W51" s="276"/>
      <c r="X51" s="276"/>
      <c r="Y51" s="277"/>
      <c r="Z51" s="267"/>
      <c r="AA51" s="268"/>
      <c r="AB51" s="268"/>
      <c r="AC51" s="268"/>
      <c r="AD51" s="269"/>
      <c r="AE51" s="133" t="s">
        <v>291</v>
      </c>
      <c r="AF51" s="160"/>
      <c r="AG51" s="231" t="s">
        <v>291</v>
      </c>
      <c r="AH51" s="206"/>
    </row>
    <row r="52" spans="1:35" ht="15.75" customHeight="1">
      <c r="A52" s="298"/>
      <c r="B52" s="301"/>
      <c r="C52" s="301"/>
      <c r="D52" s="295"/>
      <c r="E52" s="301"/>
      <c r="F52" s="301"/>
      <c r="G52" s="295"/>
      <c r="H52" s="295"/>
      <c r="I52" s="292"/>
      <c r="J52" s="274"/>
      <c r="K52" s="193"/>
      <c r="L52" s="193"/>
      <c r="M52" s="193"/>
      <c r="N52" s="233" t="s">
        <v>291</v>
      </c>
      <c r="O52" s="193"/>
      <c r="P52" s="232"/>
      <c r="Q52" s="232"/>
      <c r="R52" s="215"/>
      <c r="S52" s="274"/>
      <c r="T52" s="276"/>
      <c r="U52" s="276"/>
      <c r="V52" s="276"/>
      <c r="W52" s="276"/>
      <c r="X52" s="276"/>
      <c r="Y52" s="277"/>
      <c r="Z52" s="267"/>
      <c r="AA52" s="268"/>
      <c r="AB52" s="268"/>
      <c r="AC52" s="268"/>
      <c r="AD52" s="269"/>
      <c r="AE52" s="133" t="s">
        <v>291</v>
      </c>
      <c r="AF52" s="169"/>
      <c r="AG52" s="287">
        <f>'drop down choices'!DR43</f>
        <v>0</v>
      </c>
      <c r="AH52" s="288"/>
    </row>
    <row r="53" spans="1:35" ht="15.75" customHeight="1">
      <c r="A53" s="298"/>
      <c r="B53" s="301"/>
      <c r="C53" s="301"/>
      <c r="D53" s="295"/>
      <c r="E53" s="301"/>
      <c r="F53" s="301"/>
      <c r="G53" s="295"/>
      <c r="H53" s="295"/>
      <c r="I53" s="292"/>
      <c r="J53" s="274"/>
      <c r="K53" s="159"/>
      <c r="L53" s="159"/>
      <c r="M53" s="159"/>
      <c r="N53" s="159"/>
      <c r="O53" s="159"/>
      <c r="P53" s="278"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53" s="279"/>
      <c r="R53" s="280"/>
      <c r="S53" s="274"/>
      <c r="T53" s="276"/>
      <c r="U53" s="276"/>
      <c r="V53" s="276"/>
      <c r="W53" s="276"/>
      <c r="X53" s="276"/>
      <c r="Y53" s="277"/>
      <c r="Z53" s="267"/>
      <c r="AA53" s="268"/>
      <c r="AB53" s="268"/>
      <c r="AC53" s="268"/>
      <c r="AD53" s="269"/>
      <c r="AE53" s="133" t="s">
        <v>291</v>
      </c>
      <c r="AF53" s="160"/>
      <c r="AG53" s="289"/>
      <c r="AH53" s="290"/>
    </row>
    <row r="54" spans="1:35" ht="15.75" customHeight="1">
      <c r="A54" s="298"/>
      <c r="B54" s="301"/>
      <c r="C54" s="301"/>
      <c r="D54" s="295"/>
      <c r="E54" s="301"/>
      <c r="F54" s="301"/>
      <c r="G54" s="295"/>
      <c r="H54" s="295"/>
      <c r="I54" s="292"/>
      <c r="J54" s="274"/>
      <c r="K54" s="159"/>
      <c r="L54" s="159"/>
      <c r="M54" s="159"/>
      <c r="N54" s="159"/>
      <c r="O54" s="159"/>
      <c r="P54" s="281"/>
      <c r="Q54" s="282"/>
      <c r="R54" s="283"/>
      <c r="S54" s="274"/>
      <c r="T54" s="276"/>
      <c r="U54" s="276"/>
      <c r="V54" s="276"/>
      <c r="W54" s="276"/>
      <c r="X54" s="276"/>
      <c r="Y54" s="277"/>
      <c r="Z54" s="267"/>
      <c r="AA54" s="268"/>
      <c r="AB54" s="268"/>
      <c r="AC54" s="268"/>
      <c r="AD54" s="269"/>
      <c r="AE54" s="133" t="s">
        <v>291</v>
      </c>
      <c r="AF54" s="160"/>
      <c r="AG54" s="289"/>
      <c r="AH54" s="290"/>
    </row>
    <row r="55" spans="1:35" ht="15.75" customHeight="1">
      <c r="A55" s="298"/>
      <c r="B55" s="301"/>
      <c r="C55" s="301"/>
      <c r="D55" s="295"/>
      <c r="E55" s="301"/>
      <c r="F55" s="301"/>
      <c r="G55" s="295"/>
      <c r="H55" s="295"/>
      <c r="I55" s="292"/>
      <c r="J55" s="274"/>
      <c r="K55" s="159"/>
      <c r="L55" s="159"/>
      <c r="M55" s="159"/>
      <c r="N55" s="159"/>
      <c r="O55" s="159"/>
      <c r="P55" s="281"/>
      <c r="Q55" s="282"/>
      <c r="R55" s="283"/>
      <c r="S55" s="165"/>
      <c r="T55" s="234"/>
      <c r="U55" s="219"/>
      <c r="V55" s="219"/>
      <c r="W55" s="219"/>
      <c r="X55" s="219"/>
      <c r="Y55" s="161"/>
      <c r="Z55" s="267"/>
      <c r="AA55" s="268"/>
      <c r="AB55" s="268"/>
      <c r="AC55" s="268"/>
      <c r="AD55" s="269"/>
      <c r="AE55" s="133" t="s">
        <v>291</v>
      </c>
      <c r="AF55" s="160"/>
      <c r="AG55" s="289"/>
      <c r="AH55" s="290"/>
    </row>
    <row r="56" spans="1:35" ht="15.75" customHeight="1">
      <c r="A56" s="298"/>
      <c r="B56" s="301"/>
      <c r="C56" s="301"/>
      <c r="D56" s="295"/>
      <c r="E56" s="301"/>
      <c r="F56" s="301"/>
      <c r="G56" s="295"/>
      <c r="H56" s="295"/>
      <c r="I56" s="292"/>
      <c r="J56" s="274"/>
      <c r="K56" s="159"/>
      <c r="L56" s="159"/>
      <c r="M56" s="159"/>
      <c r="N56" s="159"/>
      <c r="O56" s="159"/>
      <c r="P56" s="284"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56" s="285"/>
      <c r="R56" s="286"/>
      <c r="S56" s="165"/>
      <c r="T56" s="234"/>
      <c r="U56" s="219"/>
      <c r="V56" s="219"/>
      <c r="W56" s="219"/>
      <c r="X56" s="219"/>
      <c r="Y56" s="161"/>
      <c r="Z56" s="267"/>
      <c r="AA56" s="268"/>
      <c r="AB56" s="268"/>
      <c r="AC56" s="268"/>
      <c r="AD56" s="269"/>
      <c r="AE56" s="133" t="s">
        <v>291</v>
      </c>
      <c r="AF56" s="160"/>
      <c r="AG56" s="289"/>
      <c r="AH56" s="290"/>
    </row>
    <row r="57" spans="1:35" ht="15.75" customHeight="1">
      <c r="A57" s="298"/>
      <c r="B57" s="301"/>
      <c r="C57" s="301"/>
      <c r="D57" s="295"/>
      <c r="E57" s="301"/>
      <c r="F57" s="301"/>
      <c r="G57" s="295"/>
      <c r="H57" s="295"/>
      <c r="I57" s="292"/>
      <c r="J57" s="274"/>
      <c r="K57" s="159"/>
      <c r="L57" s="159"/>
      <c r="M57" s="159"/>
      <c r="N57" s="159"/>
      <c r="O57" s="159"/>
      <c r="P57" s="284"/>
      <c r="Q57" s="285"/>
      <c r="R57" s="286"/>
      <c r="S57" s="165"/>
      <c r="T57" s="234"/>
      <c r="U57" s="219"/>
      <c r="V57" s="219"/>
      <c r="W57" s="219"/>
      <c r="X57" s="219"/>
      <c r="Y57" s="161"/>
      <c r="Z57" s="267"/>
      <c r="AA57" s="268"/>
      <c r="AB57" s="268"/>
      <c r="AC57" s="268"/>
      <c r="AD57" s="269"/>
      <c r="AE57" s="133" t="s">
        <v>291</v>
      </c>
      <c r="AF57" s="160"/>
      <c r="AG57" s="289"/>
      <c r="AH57" s="290"/>
    </row>
    <row r="58" spans="1:35" ht="15.75" customHeight="1">
      <c r="A58" s="298"/>
      <c r="B58" s="301"/>
      <c r="C58" s="301"/>
      <c r="D58" s="295"/>
      <c r="E58" s="301"/>
      <c r="F58" s="301"/>
      <c r="G58" s="295"/>
      <c r="H58" s="295"/>
      <c r="I58" s="292"/>
      <c r="J58" s="274"/>
      <c r="K58" s="159"/>
      <c r="L58" s="159"/>
      <c r="M58" s="159"/>
      <c r="N58" s="159"/>
      <c r="O58" s="159"/>
      <c r="P58" s="284"/>
      <c r="Q58" s="285"/>
      <c r="R58" s="286"/>
      <c r="S58" s="165"/>
      <c r="T58" s="234"/>
      <c r="U58" s="219"/>
      <c r="V58" s="219"/>
      <c r="W58" s="219"/>
      <c r="X58" s="219"/>
      <c r="Y58" s="161"/>
      <c r="Z58" s="267"/>
      <c r="AA58" s="268"/>
      <c r="AB58" s="268"/>
      <c r="AC58" s="268"/>
      <c r="AD58" s="269"/>
      <c r="AE58" s="133" t="s">
        <v>291</v>
      </c>
      <c r="AF58" s="160"/>
      <c r="AG58" s="289"/>
      <c r="AH58" s="290"/>
    </row>
    <row r="59" spans="1:35" ht="15.75" customHeight="1">
      <c r="A59" s="298"/>
      <c r="B59" s="301"/>
      <c r="C59" s="301"/>
      <c r="D59" s="295"/>
      <c r="E59" s="301"/>
      <c r="F59" s="301"/>
      <c r="G59" s="295"/>
      <c r="H59" s="295"/>
      <c r="I59" s="292"/>
      <c r="J59" s="274"/>
      <c r="K59" s="159"/>
      <c r="L59" s="159"/>
      <c r="M59" s="159"/>
      <c r="N59" s="159"/>
      <c r="O59" s="159"/>
      <c r="P59" s="284"/>
      <c r="Q59" s="285"/>
      <c r="R59" s="286"/>
      <c r="S59" s="165"/>
      <c r="T59" s="234"/>
      <c r="U59" s="219"/>
      <c r="V59" s="219"/>
      <c r="W59" s="219"/>
      <c r="X59" s="219"/>
      <c r="Y59" s="161"/>
      <c r="Z59" s="267"/>
      <c r="AA59" s="268"/>
      <c r="AB59" s="268"/>
      <c r="AC59" s="268"/>
      <c r="AD59" s="269"/>
      <c r="AE59" s="133" t="s">
        <v>291</v>
      </c>
      <c r="AF59" s="160"/>
      <c r="AG59" s="289"/>
      <c r="AH59" s="290"/>
    </row>
    <row r="60" spans="1:35" ht="15.75" customHeight="1">
      <c r="A60" s="298"/>
      <c r="B60" s="301"/>
      <c r="C60" s="301"/>
      <c r="D60" s="295"/>
      <c r="E60" s="301"/>
      <c r="F60" s="301"/>
      <c r="G60" s="295"/>
      <c r="H60" s="295"/>
      <c r="I60" s="292"/>
      <c r="J60" s="274"/>
      <c r="K60" s="159"/>
      <c r="L60" s="159"/>
      <c r="M60" s="159"/>
      <c r="N60" s="159"/>
      <c r="O60" s="159"/>
      <c r="P60" s="228" t="str">
        <f>'drop down choices'!$DX$4</f>
        <v>DL-QRG-DangerousGoods@qvc.com</v>
      </c>
      <c r="Q60" s="235"/>
      <c r="R60" s="225"/>
      <c r="S60" s="165"/>
      <c r="T60" s="234"/>
      <c r="U60" s="219"/>
      <c r="V60" s="219"/>
      <c r="W60" s="219"/>
      <c r="X60" s="219"/>
      <c r="Y60" s="161"/>
      <c r="Z60" s="267"/>
      <c r="AA60" s="268"/>
      <c r="AB60" s="268"/>
      <c r="AC60" s="268"/>
      <c r="AD60" s="269"/>
      <c r="AE60" s="133" t="s">
        <v>291</v>
      </c>
      <c r="AF60" s="160"/>
      <c r="AG60" s="289"/>
      <c r="AH60" s="290"/>
    </row>
    <row r="61" spans="1:35">
      <c r="A61" s="298"/>
      <c r="B61" s="301"/>
      <c r="C61" s="301"/>
      <c r="D61" s="295"/>
      <c r="E61" s="301"/>
      <c r="F61" s="301"/>
      <c r="G61" s="295"/>
      <c r="H61" s="295"/>
      <c r="I61" s="292"/>
      <c r="J61" s="274"/>
      <c r="K61" s="159"/>
      <c r="L61" s="159"/>
      <c r="M61" s="159"/>
      <c r="N61" s="159"/>
      <c r="O61" s="159"/>
      <c r="P61" s="220"/>
      <c r="Q61" s="236"/>
      <c r="R61" s="221"/>
      <c r="S61" s="165"/>
      <c r="T61" s="234"/>
      <c r="U61" s="219"/>
      <c r="V61" s="219"/>
      <c r="W61" s="219"/>
      <c r="X61" s="219"/>
      <c r="Y61" s="161"/>
      <c r="Z61" s="267"/>
      <c r="AA61" s="268"/>
      <c r="AB61" s="268"/>
      <c r="AC61" s="268"/>
      <c r="AD61" s="269"/>
      <c r="AE61" s="133" t="s">
        <v>291</v>
      </c>
      <c r="AF61" s="160"/>
      <c r="AG61" s="253">
        <f>'drop down choices'!DR44</f>
        <v>0</v>
      </c>
      <c r="AH61" s="254"/>
    </row>
    <row r="62" spans="1:35" ht="16.5" thickBot="1">
      <c r="A62" s="299"/>
      <c r="B62" s="302"/>
      <c r="C62" s="302"/>
      <c r="D62" s="296"/>
      <c r="E62" s="302"/>
      <c r="F62" s="302"/>
      <c r="G62" s="296"/>
      <c r="H62" s="296"/>
      <c r="I62" s="293"/>
      <c r="J62" s="275"/>
      <c r="K62" s="207"/>
      <c r="L62" s="207"/>
      <c r="M62" s="207"/>
      <c r="N62" s="207"/>
      <c r="O62" s="207"/>
      <c r="P62" s="222"/>
      <c r="Q62" s="223"/>
      <c r="R62" s="224"/>
      <c r="S62" s="208"/>
      <c r="T62" s="209"/>
      <c r="U62" s="210"/>
      <c r="V62" s="210"/>
      <c r="W62" s="210"/>
      <c r="X62" s="210"/>
      <c r="Y62" s="211"/>
      <c r="Z62" s="270"/>
      <c r="AA62" s="271"/>
      <c r="AB62" s="271"/>
      <c r="AC62" s="271"/>
      <c r="AD62" s="272"/>
      <c r="AE62" s="212" t="s">
        <v>291</v>
      </c>
      <c r="AF62" s="213"/>
      <c r="AG62" s="226"/>
      <c r="AH62" s="227"/>
    </row>
    <row r="63" spans="1:35" ht="15.75" customHeight="1" thickBot="1">
      <c r="A63" s="297"/>
      <c r="B63" s="300"/>
      <c r="C63" s="300"/>
      <c r="D63" s="294"/>
      <c r="E63" s="300"/>
      <c r="F63" s="300"/>
      <c r="G63" s="294"/>
      <c r="H63" s="294"/>
      <c r="I63" s="201" t="s">
        <v>307</v>
      </c>
      <c r="J63" s="273"/>
      <c r="K63" s="202"/>
      <c r="L63" s="202"/>
      <c r="M63" s="202"/>
      <c r="N63" s="241" t="s">
        <v>291</v>
      </c>
      <c r="O63" s="202"/>
      <c r="P63" s="242" t="s">
        <v>291</v>
      </c>
      <c r="Q63" s="242" t="s">
        <v>291</v>
      </c>
      <c r="R63" s="214"/>
      <c r="S63" s="258" t="s">
        <v>291</v>
      </c>
      <c r="T63" s="258" t="s">
        <v>291</v>
      </c>
      <c r="U63" s="261"/>
      <c r="V63" s="202"/>
      <c r="W63" s="242" t="s">
        <v>291</v>
      </c>
      <c r="X63" s="243" t="s">
        <v>291</v>
      </c>
      <c r="Y63" s="202"/>
      <c r="Z63" s="243" t="s">
        <v>291</v>
      </c>
      <c r="AA63" s="214"/>
      <c r="AB63" s="214"/>
      <c r="AC63" s="244">
        <f>(AA63*AB63)</f>
        <v>0</v>
      </c>
      <c r="AD63" s="244">
        <f>0.3*AB63</f>
        <v>0</v>
      </c>
      <c r="AE63" s="203" t="s">
        <v>291</v>
      </c>
      <c r="AF63" s="204"/>
      <c r="AG63" s="243" t="s">
        <v>2676</v>
      </c>
      <c r="AH63" s="205"/>
      <c r="AI63" s="230" t="str">
        <f>IF(AG63='drop down choices'!C66,'Fields names'!A114,"-")</f>
        <v>-</v>
      </c>
    </row>
    <row r="64" spans="1:35" ht="15.75" customHeight="1">
      <c r="A64" s="298"/>
      <c r="B64" s="301"/>
      <c r="C64" s="301"/>
      <c r="D64" s="295"/>
      <c r="E64" s="301"/>
      <c r="F64" s="301"/>
      <c r="G64" s="295"/>
      <c r="H64" s="295"/>
      <c r="I64" s="291" t="str" cm="1">
        <f t="array" ref="I64">_xlfn.IFS(I63=web!$A$1,web!$A$2,I63=web!$B$1,web!$B$2,I63=web!$C$1,web!$C$2,I63=web!$D$1,web!$D$2,I63=web!$E$1,web!$E$2,I63=web!$F$1,web!$F$2,I63=web!$G$1,web!$G$2,I63=web!$H$1,web!$H$2,I63=web!$I$1,web!$I$2,I63=web!$J$1,web!$J$2,I63=web!$K$1,web!$K$2,I63=web!$L$1,web!$L$2,I63=web!$M$1,web!$M$2,I63=web!$N$1,web!$N$2,I63=web!$O$1,web!$O$2,I63=web!$P$1,web!$P$2,I63=web!$Q$1,web!$Q$2,I63=web!$R$1,web!$R$2,I63=web!$S$1,web!$S$2,I63=web!$T$1,web!$T$2,I63=web!$U$1,web!$U$2,I63=web!$V$1,web!$V$2,I63=web!$W$1,web!$W$2,I63=web!$X$1,web!$X$2,I63=web!$Y$1,web!$Y$2,I63=web!$Z$1,web!$Z$2,I63=web!$AA$1,web!$AA$2,I63=web!$AB$1,web!$AB$2,I63=web!$AC$1,web!$AC$2,I63=web!$AD$1,web!$AD$2,I63=web!$AE$1,web!$AE$2,I63=web!$AF$1,web!$AF$2,I63=web!$AG$1,web!$AG$2,I63=web!$AH$1,web!$AH$2,I63=web!$AI$1,web!$AI$2,I63=web!$AJ$1,web!$AJ$2,I63=web!$AK$1,web!$AK$2,I63="select",'Fields names'!$A$6)</f>
        <v>Seleziona una categoria per visualizzare il contenuto minimo della LD</v>
      </c>
      <c r="J64" s="256"/>
      <c r="K64" s="193"/>
      <c r="L64" s="193"/>
      <c r="M64" s="193"/>
      <c r="N64" s="232" t="s">
        <v>291</v>
      </c>
      <c r="O64" s="193"/>
      <c r="P64" s="232"/>
      <c r="Q64" s="232"/>
      <c r="R64" s="215"/>
      <c r="S64" s="259"/>
      <c r="T64" s="259"/>
      <c r="U64" s="262"/>
      <c r="V64" s="193"/>
      <c r="W64" s="242" t="s">
        <v>291</v>
      </c>
      <c r="X64" s="231" t="s">
        <v>291</v>
      </c>
      <c r="Y64" s="193"/>
      <c r="Z64" s="231" t="s">
        <v>291</v>
      </c>
      <c r="AA64" s="215"/>
      <c r="AB64" s="215"/>
      <c r="AC64" s="216">
        <f>(AA64*AB64)</f>
        <v>0</v>
      </c>
      <c r="AD64" s="216">
        <f>0.3*AB64</f>
        <v>0</v>
      </c>
      <c r="AE64" s="133" t="s">
        <v>291</v>
      </c>
      <c r="AF64" s="160"/>
      <c r="AG64" s="231" t="s">
        <v>291</v>
      </c>
      <c r="AH64" s="206"/>
    </row>
    <row r="65" spans="1:34" ht="15.75" customHeight="1">
      <c r="A65" s="298"/>
      <c r="B65" s="301"/>
      <c r="C65" s="301"/>
      <c r="D65" s="295"/>
      <c r="E65" s="301"/>
      <c r="F65" s="301"/>
      <c r="G65" s="295"/>
      <c r="H65" s="295"/>
      <c r="I65" s="292"/>
      <c r="J65" s="256"/>
      <c r="K65" s="193"/>
      <c r="L65" s="193"/>
      <c r="M65" s="193"/>
      <c r="N65" s="232" t="s">
        <v>291</v>
      </c>
      <c r="O65" s="193"/>
      <c r="P65" s="232"/>
      <c r="Q65" s="232"/>
      <c r="R65" s="215"/>
      <c r="S65" s="259"/>
      <c r="T65" s="259"/>
      <c r="U65" s="262"/>
      <c r="V65" s="193"/>
      <c r="W65" s="232"/>
      <c r="X65" s="231"/>
      <c r="Y65" s="193"/>
      <c r="Z65" s="231" t="s">
        <v>291</v>
      </c>
      <c r="AA65" s="215"/>
      <c r="AB65" s="215"/>
      <c r="AC65" s="216">
        <f>(AA65*AB65)</f>
        <v>0</v>
      </c>
      <c r="AD65" s="216">
        <f>0.3*AB65</f>
        <v>0</v>
      </c>
      <c r="AE65" s="133" t="s">
        <v>291</v>
      </c>
      <c r="AF65" s="160"/>
      <c r="AG65" s="231" t="s">
        <v>291</v>
      </c>
      <c r="AH65" s="206"/>
    </row>
    <row r="66" spans="1:34" ht="15.75" customHeight="1">
      <c r="A66" s="298"/>
      <c r="B66" s="301"/>
      <c r="C66" s="301"/>
      <c r="D66" s="295"/>
      <c r="E66" s="301"/>
      <c r="F66" s="301"/>
      <c r="G66" s="295"/>
      <c r="H66" s="295"/>
      <c r="I66" s="292"/>
      <c r="J66" s="256"/>
      <c r="K66" s="193"/>
      <c r="L66" s="193"/>
      <c r="M66" s="193"/>
      <c r="N66" s="232" t="s">
        <v>291</v>
      </c>
      <c r="O66" s="193"/>
      <c r="P66" s="232"/>
      <c r="Q66" s="232"/>
      <c r="R66" s="215"/>
      <c r="S66" s="259"/>
      <c r="T66" s="259"/>
      <c r="U66" s="262"/>
      <c r="V66" s="217"/>
      <c r="W66" s="232"/>
      <c r="X66" s="231"/>
      <c r="Y66" s="217"/>
      <c r="Z66" s="231" t="s">
        <v>291</v>
      </c>
      <c r="AA66" s="215"/>
      <c r="AB66" s="215"/>
      <c r="AC66" s="216">
        <f>(AA66*AB66)</f>
        <v>0</v>
      </c>
      <c r="AD66" s="216">
        <f>0.3*AB66</f>
        <v>0</v>
      </c>
      <c r="AE66" s="133" t="s">
        <v>291</v>
      </c>
      <c r="AF66" s="160"/>
      <c r="AG66" s="231" t="s">
        <v>291</v>
      </c>
      <c r="AH66" s="206"/>
    </row>
    <row r="67" spans="1:34" ht="15.75" customHeight="1">
      <c r="A67" s="298"/>
      <c r="B67" s="301"/>
      <c r="C67" s="301"/>
      <c r="D67" s="295"/>
      <c r="E67" s="301"/>
      <c r="F67" s="301"/>
      <c r="G67" s="295"/>
      <c r="H67" s="295"/>
      <c r="I67" s="292"/>
      <c r="J67" s="256"/>
      <c r="K67" s="193"/>
      <c r="L67" s="193"/>
      <c r="M67" s="193"/>
      <c r="N67" s="232" t="s">
        <v>291</v>
      </c>
      <c r="O67" s="193"/>
      <c r="P67" s="232"/>
      <c r="Q67" s="232"/>
      <c r="R67" s="215"/>
      <c r="S67" s="260"/>
      <c r="T67" s="260"/>
      <c r="U67" s="263"/>
      <c r="V67" s="218"/>
      <c r="W67" s="232"/>
      <c r="X67" s="231"/>
      <c r="Y67" s="218"/>
      <c r="Z67" s="231" t="s">
        <v>291</v>
      </c>
      <c r="AA67" s="215"/>
      <c r="AB67" s="215"/>
      <c r="AC67" s="216">
        <f>(AA67*AB67)</f>
        <v>0</v>
      </c>
      <c r="AD67" s="216">
        <f>0.3*AB67</f>
        <v>0</v>
      </c>
      <c r="AE67" s="133" t="s">
        <v>291</v>
      </c>
      <c r="AF67" s="160"/>
      <c r="AG67" s="231" t="s">
        <v>291</v>
      </c>
      <c r="AH67" s="206"/>
    </row>
    <row r="68" spans="1:34" ht="15.75" customHeight="1">
      <c r="A68" s="298"/>
      <c r="B68" s="301"/>
      <c r="C68" s="301"/>
      <c r="D68" s="295"/>
      <c r="E68" s="301"/>
      <c r="F68" s="301"/>
      <c r="G68" s="295"/>
      <c r="H68" s="295"/>
      <c r="I68" s="292"/>
      <c r="J68" s="274"/>
      <c r="K68" s="193"/>
      <c r="L68" s="193"/>
      <c r="M68" s="193"/>
      <c r="N68" s="232" t="s">
        <v>291</v>
      </c>
      <c r="O68" s="193"/>
      <c r="P68" s="232"/>
      <c r="Q68" s="232"/>
      <c r="R68" s="215"/>
      <c r="S68" s="264" t="str">
        <f>'Fields names'!$A$155</f>
        <v>Queste informazioni sono essenziali se il fornitore non è registrato presso il Registro degli Operatori che Trattano Rifiuti Elettrici ed Elettronici (RAEE) in Italia.</v>
      </c>
      <c r="T68" s="265"/>
      <c r="U68" s="265"/>
      <c r="V68" s="265"/>
      <c r="W68" s="265"/>
      <c r="X68" s="265"/>
      <c r="Y68" s="266"/>
      <c r="Z68" s="264"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68" s="265"/>
      <c r="AB68" s="265"/>
      <c r="AC68" s="265"/>
      <c r="AD68" s="266"/>
      <c r="AE68" s="133" t="s">
        <v>291</v>
      </c>
      <c r="AF68" s="160"/>
      <c r="AG68" s="231" t="s">
        <v>291</v>
      </c>
      <c r="AH68" s="206"/>
    </row>
    <row r="69" spans="1:34" ht="15.75" customHeight="1">
      <c r="A69" s="298"/>
      <c r="B69" s="301"/>
      <c r="C69" s="301"/>
      <c r="D69" s="295"/>
      <c r="E69" s="301"/>
      <c r="F69" s="301"/>
      <c r="G69" s="295"/>
      <c r="H69" s="295"/>
      <c r="I69" s="292"/>
      <c r="J69" s="274"/>
      <c r="K69" s="193"/>
      <c r="L69" s="193"/>
      <c r="M69" s="193"/>
      <c r="N69" s="232" t="s">
        <v>291</v>
      </c>
      <c r="O69" s="193"/>
      <c r="P69" s="232"/>
      <c r="Q69" s="232"/>
      <c r="R69" s="215"/>
      <c r="S69" s="267"/>
      <c r="T69" s="268"/>
      <c r="U69" s="268"/>
      <c r="V69" s="268"/>
      <c r="W69" s="268"/>
      <c r="X69" s="268"/>
      <c r="Y69" s="269"/>
      <c r="Z69" s="267"/>
      <c r="AA69" s="268"/>
      <c r="AB69" s="268"/>
      <c r="AC69" s="268"/>
      <c r="AD69" s="269"/>
      <c r="AE69" s="133" t="s">
        <v>291</v>
      </c>
      <c r="AF69" s="160"/>
      <c r="AG69" s="231" t="s">
        <v>291</v>
      </c>
      <c r="AH69" s="206"/>
    </row>
    <row r="70" spans="1:34" ht="15.75" customHeight="1">
      <c r="A70" s="298"/>
      <c r="B70" s="301"/>
      <c r="C70" s="301"/>
      <c r="D70" s="295"/>
      <c r="E70" s="301"/>
      <c r="F70" s="301"/>
      <c r="G70" s="295"/>
      <c r="H70" s="295"/>
      <c r="I70" s="292"/>
      <c r="J70" s="274"/>
      <c r="K70" s="193"/>
      <c r="L70" s="193"/>
      <c r="M70" s="193"/>
      <c r="N70" s="232" t="s">
        <v>291</v>
      </c>
      <c r="O70" s="193"/>
      <c r="P70" s="232"/>
      <c r="Q70" s="232"/>
      <c r="R70" s="215"/>
      <c r="S70" s="267"/>
      <c r="T70" s="268"/>
      <c r="U70" s="268"/>
      <c r="V70" s="268"/>
      <c r="W70" s="268"/>
      <c r="X70" s="268"/>
      <c r="Y70" s="269"/>
      <c r="Z70" s="267"/>
      <c r="AA70" s="268"/>
      <c r="AB70" s="268"/>
      <c r="AC70" s="268"/>
      <c r="AD70" s="269"/>
      <c r="AE70" s="133" t="s">
        <v>291</v>
      </c>
      <c r="AF70" s="160"/>
      <c r="AG70" s="231" t="s">
        <v>291</v>
      </c>
      <c r="AH70" s="206"/>
    </row>
    <row r="71" spans="1:34" ht="15.75" customHeight="1">
      <c r="A71" s="298"/>
      <c r="B71" s="301"/>
      <c r="C71" s="301"/>
      <c r="D71" s="295"/>
      <c r="E71" s="301"/>
      <c r="F71" s="301"/>
      <c r="G71" s="295"/>
      <c r="H71" s="295"/>
      <c r="I71" s="292"/>
      <c r="J71" s="274"/>
      <c r="K71" s="193"/>
      <c r="L71" s="193"/>
      <c r="M71" s="193"/>
      <c r="N71" s="232" t="s">
        <v>291</v>
      </c>
      <c r="O71" s="193"/>
      <c r="P71" s="232"/>
      <c r="Q71" s="232"/>
      <c r="R71" s="215"/>
      <c r="S71" s="274"/>
      <c r="T71" s="276"/>
      <c r="U71" s="276"/>
      <c r="V71" s="276"/>
      <c r="W71" s="276"/>
      <c r="X71" s="276"/>
      <c r="Y71" s="277"/>
      <c r="Z71" s="267"/>
      <c r="AA71" s="268"/>
      <c r="AB71" s="268"/>
      <c r="AC71" s="268"/>
      <c r="AD71" s="269"/>
      <c r="AE71" s="133" t="s">
        <v>291</v>
      </c>
      <c r="AF71" s="160"/>
      <c r="AG71" s="231" t="s">
        <v>291</v>
      </c>
      <c r="AH71" s="206"/>
    </row>
    <row r="72" spans="1:34" ht="15.75" customHeight="1">
      <c r="A72" s="298"/>
      <c r="B72" s="301"/>
      <c r="C72" s="301"/>
      <c r="D72" s="295"/>
      <c r="E72" s="301"/>
      <c r="F72" s="301"/>
      <c r="G72" s="295"/>
      <c r="H72" s="295"/>
      <c r="I72" s="292"/>
      <c r="J72" s="274"/>
      <c r="K72" s="193"/>
      <c r="L72" s="193"/>
      <c r="M72" s="193"/>
      <c r="N72" s="233" t="s">
        <v>291</v>
      </c>
      <c r="O72" s="193"/>
      <c r="P72" s="232"/>
      <c r="Q72" s="232"/>
      <c r="R72" s="215"/>
      <c r="S72" s="274"/>
      <c r="T72" s="276"/>
      <c r="U72" s="276"/>
      <c r="V72" s="276"/>
      <c r="W72" s="276"/>
      <c r="X72" s="276"/>
      <c r="Y72" s="277"/>
      <c r="Z72" s="267"/>
      <c r="AA72" s="268"/>
      <c r="AB72" s="268"/>
      <c r="AC72" s="268"/>
      <c r="AD72" s="269"/>
      <c r="AE72" s="133" t="s">
        <v>291</v>
      </c>
      <c r="AF72" s="169"/>
      <c r="AG72" s="287">
        <f>'drop down choices'!DR63</f>
        <v>0</v>
      </c>
      <c r="AH72" s="288"/>
    </row>
    <row r="73" spans="1:34" ht="15.75" customHeight="1">
      <c r="A73" s="298"/>
      <c r="B73" s="301"/>
      <c r="C73" s="301"/>
      <c r="D73" s="295"/>
      <c r="E73" s="301"/>
      <c r="F73" s="301"/>
      <c r="G73" s="295"/>
      <c r="H73" s="295"/>
      <c r="I73" s="292"/>
      <c r="J73" s="274"/>
      <c r="K73" s="159"/>
      <c r="L73" s="159"/>
      <c r="M73" s="159"/>
      <c r="N73" s="159"/>
      <c r="O73" s="159"/>
      <c r="P73" s="278"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73" s="279"/>
      <c r="R73" s="280"/>
      <c r="S73" s="274"/>
      <c r="T73" s="276"/>
      <c r="U73" s="276"/>
      <c r="V73" s="276"/>
      <c r="W73" s="276"/>
      <c r="X73" s="276"/>
      <c r="Y73" s="277"/>
      <c r="Z73" s="267"/>
      <c r="AA73" s="268"/>
      <c r="AB73" s="268"/>
      <c r="AC73" s="268"/>
      <c r="AD73" s="269"/>
      <c r="AE73" s="133" t="s">
        <v>291</v>
      </c>
      <c r="AF73" s="160"/>
      <c r="AG73" s="289"/>
      <c r="AH73" s="290"/>
    </row>
    <row r="74" spans="1:34" ht="15.75" customHeight="1">
      <c r="A74" s="298"/>
      <c r="B74" s="301"/>
      <c r="C74" s="301"/>
      <c r="D74" s="295"/>
      <c r="E74" s="301"/>
      <c r="F74" s="301"/>
      <c r="G74" s="295"/>
      <c r="H74" s="295"/>
      <c r="I74" s="292"/>
      <c r="J74" s="274"/>
      <c r="K74" s="159"/>
      <c r="L74" s="159"/>
      <c r="M74" s="159"/>
      <c r="N74" s="159"/>
      <c r="O74" s="159"/>
      <c r="P74" s="281"/>
      <c r="Q74" s="282"/>
      <c r="R74" s="283"/>
      <c r="S74" s="274"/>
      <c r="T74" s="276"/>
      <c r="U74" s="276"/>
      <c r="V74" s="276"/>
      <c r="W74" s="276"/>
      <c r="X74" s="276"/>
      <c r="Y74" s="277"/>
      <c r="Z74" s="267"/>
      <c r="AA74" s="268"/>
      <c r="AB74" s="268"/>
      <c r="AC74" s="268"/>
      <c r="AD74" s="269"/>
      <c r="AE74" s="133" t="s">
        <v>291</v>
      </c>
      <c r="AF74" s="160"/>
      <c r="AG74" s="289"/>
      <c r="AH74" s="290"/>
    </row>
    <row r="75" spans="1:34" ht="15.75" customHeight="1">
      <c r="A75" s="298"/>
      <c r="B75" s="301"/>
      <c r="C75" s="301"/>
      <c r="D75" s="295"/>
      <c r="E75" s="301"/>
      <c r="F75" s="301"/>
      <c r="G75" s="295"/>
      <c r="H75" s="295"/>
      <c r="I75" s="292"/>
      <c r="J75" s="274"/>
      <c r="K75" s="159"/>
      <c r="L75" s="159"/>
      <c r="M75" s="159"/>
      <c r="N75" s="159"/>
      <c r="O75" s="159"/>
      <c r="P75" s="281"/>
      <c r="Q75" s="282"/>
      <c r="R75" s="283"/>
      <c r="S75" s="165"/>
      <c r="T75" s="234"/>
      <c r="U75" s="219"/>
      <c r="V75" s="219"/>
      <c r="W75" s="219"/>
      <c r="X75" s="219"/>
      <c r="Y75" s="161"/>
      <c r="Z75" s="267"/>
      <c r="AA75" s="268"/>
      <c r="AB75" s="268"/>
      <c r="AC75" s="268"/>
      <c r="AD75" s="269"/>
      <c r="AE75" s="133" t="s">
        <v>291</v>
      </c>
      <c r="AF75" s="160"/>
      <c r="AG75" s="289"/>
      <c r="AH75" s="290"/>
    </row>
    <row r="76" spans="1:34" ht="15.75" customHeight="1">
      <c r="A76" s="298"/>
      <c r="B76" s="301"/>
      <c r="C76" s="301"/>
      <c r="D76" s="295"/>
      <c r="E76" s="301"/>
      <c r="F76" s="301"/>
      <c r="G76" s="295"/>
      <c r="H76" s="295"/>
      <c r="I76" s="292"/>
      <c r="J76" s="274"/>
      <c r="K76" s="159"/>
      <c r="L76" s="159"/>
      <c r="M76" s="159"/>
      <c r="N76" s="159"/>
      <c r="O76" s="159"/>
      <c r="P76" s="284"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76" s="285"/>
      <c r="R76" s="286"/>
      <c r="S76" s="165"/>
      <c r="T76" s="234"/>
      <c r="U76" s="219"/>
      <c r="V76" s="219"/>
      <c r="W76" s="219"/>
      <c r="X76" s="219"/>
      <c r="Y76" s="161"/>
      <c r="Z76" s="267"/>
      <c r="AA76" s="268"/>
      <c r="AB76" s="268"/>
      <c r="AC76" s="268"/>
      <c r="AD76" s="269"/>
      <c r="AE76" s="133" t="s">
        <v>291</v>
      </c>
      <c r="AF76" s="160"/>
      <c r="AG76" s="289"/>
      <c r="AH76" s="290"/>
    </row>
    <row r="77" spans="1:34" ht="15.75" customHeight="1">
      <c r="A77" s="298"/>
      <c r="B77" s="301"/>
      <c r="C77" s="301"/>
      <c r="D77" s="295"/>
      <c r="E77" s="301"/>
      <c r="F77" s="301"/>
      <c r="G77" s="295"/>
      <c r="H77" s="295"/>
      <c r="I77" s="292"/>
      <c r="J77" s="274"/>
      <c r="K77" s="159"/>
      <c r="L77" s="159"/>
      <c r="M77" s="159"/>
      <c r="N77" s="159"/>
      <c r="O77" s="159"/>
      <c r="P77" s="284"/>
      <c r="Q77" s="285"/>
      <c r="R77" s="286"/>
      <c r="S77" s="165"/>
      <c r="T77" s="234"/>
      <c r="U77" s="219"/>
      <c r="V77" s="219"/>
      <c r="W77" s="219"/>
      <c r="X77" s="219"/>
      <c r="Y77" s="161"/>
      <c r="Z77" s="267"/>
      <c r="AA77" s="268"/>
      <c r="AB77" s="268"/>
      <c r="AC77" s="268"/>
      <c r="AD77" s="269"/>
      <c r="AE77" s="133" t="s">
        <v>291</v>
      </c>
      <c r="AF77" s="160"/>
      <c r="AG77" s="289"/>
      <c r="AH77" s="290"/>
    </row>
    <row r="78" spans="1:34" ht="15.75" customHeight="1">
      <c r="A78" s="298"/>
      <c r="B78" s="301"/>
      <c r="C78" s="301"/>
      <c r="D78" s="295"/>
      <c r="E78" s="301"/>
      <c r="F78" s="301"/>
      <c r="G78" s="295"/>
      <c r="H78" s="295"/>
      <c r="I78" s="292"/>
      <c r="J78" s="274"/>
      <c r="K78" s="159"/>
      <c r="L78" s="159"/>
      <c r="M78" s="159"/>
      <c r="N78" s="159"/>
      <c r="O78" s="159"/>
      <c r="P78" s="284"/>
      <c r="Q78" s="285"/>
      <c r="R78" s="286"/>
      <c r="S78" s="165"/>
      <c r="T78" s="234"/>
      <c r="U78" s="219"/>
      <c r="V78" s="219"/>
      <c r="W78" s="219"/>
      <c r="X78" s="219"/>
      <c r="Y78" s="161"/>
      <c r="Z78" s="267"/>
      <c r="AA78" s="268"/>
      <c r="AB78" s="268"/>
      <c r="AC78" s="268"/>
      <c r="AD78" s="269"/>
      <c r="AE78" s="133" t="s">
        <v>291</v>
      </c>
      <c r="AF78" s="160"/>
      <c r="AG78" s="289"/>
      <c r="AH78" s="290"/>
    </row>
    <row r="79" spans="1:34" ht="15.75" customHeight="1">
      <c r="A79" s="298"/>
      <c r="B79" s="301"/>
      <c r="C79" s="301"/>
      <c r="D79" s="295"/>
      <c r="E79" s="301"/>
      <c r="F79" s="301"/>
      <c r="G79" s="295"/>
      <c r="H79" s="295"/>
      <c r="I79" s="292"/>
      <c r="J79" s="274"/>
      <c r="K79" s="159"/>
      <c r="L79" s="159"/>
      <c r="M79" s="159"/>
      <c r="N79" s="159"/>
      <c r="O79" s="159"/>
      <c r="P79" s="284"/>
      <c r="Q79" s="285"/>
      <c r="R79" s="286"/>
      <c r="S79" s="165"/>
      <c r="T79" s="234"/>
      <c r="U79" s="219"/>
      <c r="V79" s="219"/>
      <c r="W79" s="219"/>
      <c r="X79" s="219"/>
      <c r="Y79" s="161"/>
      <c r="Z79" s="267"/>
      <c r="AA79" s="268"/>
      <c r="AB79" s="268"/>
      <c r="AC79" s="268"/>
      <c r="AD79" s="269"/>
      <c r="AE79" s="133" t="s">
        <v>291</v>
      </c>
      <c r="AF79" s="160"/>
      <c r="AG79" s="289"/>
      <c r="AH79" s="290"/>
    </row>
    <row r="80" spans="1:34" ht="15.75" customHeight="1">
      <c r="A80" s="298"/>
      <c r="B80" s="301"/>
      <c r="C80" s="301"/>
      <c r="D80" s="295"/>
      <c r="E80" s="301"/>
      <c r="F80" s="301"/>
      <c r="G80" s="295"/>
      <c r="H80" s="295"/>
      <c r="I80" s="292"/>
      <c r="J80" s="274"/>
      <c r="K80" s="159"/>
      <c r="L80" s="159"/>
      <c r="M80" s="159"/>
      <c r="N80" s="159"/>
      <c r="O80" s="159"/>
      <c r="P80" s="228" t="str">
        <f>'drop down choices'!$DX$4</f>
        <v>DL-QRG-DangerousGoods@qvc.com</v>
      </c>
      <c r="Q80" s="235"/>
      <c r="R80" s="225"/>
      <c r="S80" s="165"/>
      <c r="T80" s="234"/>
      <c r="U80" s="219"/>
      <c r="V80" s="219"/>
      <c r="W80" s="219"/>
      <c r="X80" s="219"/>
      <c r="Y80" s="161"/>
      <c r="Z80" s="267"/>
      <c r="AA80" s="268"/>
      <c r="AB80" s="268"/>
      <c r="AC80" s="268"/>
      <c r="AD80" s="269"/>
      <c r="AE80" s="133" t="s">
        <v>291</v>
      </c>
      <c r="AF80" s="160"/>
      <c r="AG80" s="289"/>
      <c r="AH80" s="290"/>
    </row>
    <row r="81" spans="1:35">
      <c r="A81" s="298"/>
      <c r="B81" s="301"/>
      <c r="C81" s="301"/>
      <c r="D81" s="295"/>
      <c r="E81" s="301"/>
      <c r="F81" s="301"/>
      <c r="G81" s="295"/>
      <c r="H81" s="295"/>
      <c r="I81" s="292"/>
      <c r="J81" s="274"/>
      <c r="K81" s="159"/>
      <c r="L81" s="159"/>
      <c r="M81" s="159"/>
      <c r="N81" s="159"/>
      <c r="O81" s="159"/>
      <c r="P81" s="220"/>
      <c r="Q81" s="236"/>
      <c r="R81" s="221"/>
      <c r="S81" s="165"/>
      <c r="T81" s="234"/>
      <c r="U81" s="219"/>
      <c r="V81" s="219"/>
      <c r="W81" s="219"/>
      <c r="X81" s="219"/>
      <c r="Y81" s="161"/>
      <c r="Z81" s="267"/>
      <c r="AA81" s="268"/>
      <c r="AB81" s="268"/>
      <c r="AC81" s="268"/>
      <c r="AD81" s="269"/>
      <c r="AE81" s="133" t="s">
        <v>291</v>
      </c>
      <c r="AF81" s="160"/>
      <c r="AG81" s="253">
        <f>'drop down choices'!DR64</f>
        <v>0</v>
      </c>
      <c r="AH81" s="254"/>
    </row>
    <row r="82" spans="1:35" ht="16.5" thickBot="1">
      <c r="A82" s="299"/>
      <c r="B82" s="302"/>
      <c r="C82" s="302"/>
      <c r="D82" s="296"/>
      <c r="E82" s="302"/>
      <c r="F82" s="302"/>
      <c r="G82" s="296"/>
      <c r="H82" s="296"/>
      <c r="I82" s="293"/>
      <c r="J82" s="275"/>
      <c r="K82" s="207"/>
      <c r="L82" s="207"/>
      <c r="M82" s="207"/>
      <c r="N82" s="207"/>
      <c r="O82" s="207"/>
      <c r="P82" s="222"/>
      <c r="Q82" s="223"/>
      <c r="R82" s="224"/>
      <c r="S82" s="208"/>
      <c r="T82" s="209"/>
      <c r="U82" s="210"/>
      <c r="V82" s="210"/>
      <c r="W82" s="210"/>
      <c r="X82" s="210"/>
      <c r="Y82" s="211"/>
      <c r="Z82" s="270"/>
      <c r="AA82" s="271"/>
      <c r="AB82" s="271"/>
      <c r="AC82" s="271"/>
      <c r="AD82" s="272"/>
      <c r="AE82" s="212" t="s">
        <v>291</v>
      </c>
      <c r="AF82" s="213"/>
      <c r="AG82" s="226"/>
      <c r="AH82" s="227"/>
    </row>
    <row r="83" spans="1:35" ht="15.75" customHeight="1" thickBot="1">
      <c r="A83" s="297"/>
      <c r="B83" s="300"/>
      <c r="C83" s="300"/>
      <c r="D83" s="294"/>
      <c r="E83" s="300"/>
      <c r="F83" s="300"/>
      <c r="G83" s="294"/>
      <c r="H83" s="294"/>
      <c r="I83" s="201" t="s">
        <v>307</v>
      </c>
      <c r="J83" s="273"/>
      <c r="K83" s="202"/>
      <c r="L83" s="202"/>
      <c r="M83" s="202"/>
      <c r="N83" s="241" t="s">
        <v>291</v>
      </c>
      <c r="O83" s="202"/>
      <c r="P83" s="242" t="s">
        <v>291</v>
      </c>
      <c r="Q83" s="242" t="s">
        <v>291</v>
      </c>
      <c r="R83" s="214"/>
      <c r="S83" s="258" t="s">
        <v>291</v>
      </c>
      <c r="T83" s="258" t="s">
        <v>291</v>
      </c>
      <c r="U83" s="261"/>
      <c r="V83" s="202"/>
      <c r="W83" s="242" t="s">
        <v>291</v>
      </c>
      <c r="X83" s="243" t="s">
        <v>291</v>
      </c>
      <c r="Y83" s="202"/>
      <c r="Z83" s="243" t="s">
        <v>291</v>
      </c>
      <c r="AA83" s="214"/>
      <c r="AB83" s="214"/>
      <c r="AC83" s="244">
        <f>(AA83*AB83)</f>
        <v>0</v>
      </c>
      <c r="AD83" s="244">
        <f>0.3*AB83</f>
        <v>0</v>
      </c>
      <c r="AE83" s="203" t="s">
        <v>291</v>
      </c>
      <c r="AF83" s="204"/>
      <c r="AG83" s="243" t="s">
        <v>2676</v>
      </c>
      <c r="AH83" s="205"/>
      <c r="AI83" s="230" t="str">
        <f>IF(AG83='drop down choices'!C86,'Fields names'!A134,"-")</f>
        <v>-</v>
      </c>
    </row>
    <row r="84" spans="1:35" ht="15.75" customHeight="1">
      <c r="A84" s="298"/>
      <c r="B84" s="301"/>
      <c r="C84" s="301"/>
      <c r="D84" s="295"/>
      <c r="E84" s="301"/>
      <c r="F84" s="301"/>
      <c r="G84" s="295"/>
      <c r="H84" s="295"/>
      <c r="I84" s="291" t="str" cm="1">
        <f t="array" ref="I84">_xlfn.IFS(I83=web!$A$1,web!$A$2,I83=web!$B$1,web!$B$2,I83=web!$C$1,web!$C$2,I83=web!$D$1,web!$D$2,I83=web!$E$1,web!$E$2,I83=web!$F$1,web!$F$2,I83=web!$G$1,web!$G$2,I83=web!$H$1,web!$H$2,I83=web!$I$1,web!$I$2,I83=web!$J$1,web!$J$2,I83=web!$K$1,web!$K$2,I83=web!$L$1,web!$L$2,I83=web!$M$1,web!$M$2,I83=web!$N$1,web!$N$2,I83=web!$O$1,web!$O$2,I83=web!$P$1,web!$P$2,I83=web!$Q$1,web!$Q$2,I83=web!$R$1,web!$R$2,I83=web!$S$1,web!$S$2,I83=web!$T$1,web!$T$2,I83=web!$U$1,web!$U$2,I83=web!$V$1,web!$V$2,I83=web!$W$1,web!$W$2,I83=web!$X$1,web!$X$2,I83=web!$Y$1,web!$Y$2,I83=web!$Z$1,web!$Z$2,I83=web!$AA$1,web!$AA$2,I83=web!$AB$1,web!$AB$2,I83=web!$AC$1,web!$AC$2,I83=web!$AD$1,web!$AD$2,I83=web!$AE$1,web!$AE$2,I83=web!$AF$1,web!$AF$2,I83=web!$AG$1,web!$AG$2,I83=web!$AH$1,web!$AH$2,I83=web!$AI$1,web!$AI$2,I83=web!$AJ$1,web!$AJ$2,I83=web!$AK$1,web!$AK$2,I83="select",'Fields names'!$A$6)</f>
        <v>Seleziona una categoria per visualizzare il contenuto minimo della LD</v>
      </c>
      <c r="J84" s="256"/>
      <c r="K84" s="193"/>
      <c r="L84" s="193"/>
      <c r="M84" s="193"/>
      <c r="N84" s="232" t="s">
        <v>291</v>
      </c>
      <c r="O84" s="193"/>
      <c r="P84" s="232"/>
      <c r="Q84" s="232"/>
      <c r="R84" s="215"/>
      <c r="S84" s="259"/>
      <c r="T84" s="259"/>
      <c r="U84" s="262"/>
      <c r="V84" s="193"/>
      <c r="W84" s="242" t="s">
        <v>291</v>
      </c>
      <c r="X84" s="231" t="s">
        <v>291</v>
      </c>
      <c r="Y84" s="193"/>
      <c r="Z84" s="231" t="s">
        <v>291</v>
      </c>
      <c r="AA84" s="215"/>
      <c r="AB84" s="215"/>
      <c r="AC84" s="216">
        <f>(AA84*AB84)</f>
        <v>0</v>
      </c>
      <c r="AD84" s="216">
        <f>0.3*AB84</f>
        <v>0</v>
      </c>
      <c r="AE84" s="133" t="s">
        <v>291</v>
      </c>
      <c r="AF84" s="160"/>
      <c r="AG84" s="231" t="s">
        <v>291</v>
      </c>
      <c r="AH84" s="206"/>
    </row>
    <row r="85" spans="1:35" ht="15.75" customHeight="1">
      <c r="A85" s="298"/>
      <c r="B85" s="301"/>
      <c r="C85" s="301"/>
      <c r="D85" s="295"/>
      <c r="E85" s="301"/>
      <c r="F85" s="301"/>
      <c r="G85" s="295"/>
      <c r="H85" s="295"/>
      <c r="I85" s="292"/>
      <c r="J85" s="256"/>
      <c r="K85" s="193"/>
      <c r="L85" s="193"/>
      <c r="M85" s="193"/>
      <c r="N85" s="232" t="s">
        <v>291</v>
      </c>
      <c r="O85" s="193"/>
      <c r="P85" s="232"/>
      <c r="Q85" s="232"/>
      <c r="R85" s="215"/>
      <c r="S85" s="259"/>
      <c r="T85" s="259"/>
      <c r="U85" s="262"/>
      <c r="V85" s="193"/>
      <c r="W85" s="232"/>
      <c r="X85" s="231"/>
      <c r="Y85" s="193"/>
      <c r="Z85" s="231" t="s">
        <v>291</v>
      </c>
      <c r="AA85" s="215"/>
      <c r="AB85" s="215"/>
      <c r="AC85" s="216">
        <f>(AA85*AB85)</f>
        <v>0</v>
      </c>
      <c r="AD85" s="216">
        <f>0.3*AB85</f>
        <v>0</v>
      </c>
      <c r="AE85" s="133" t="s">
        <v>291</v>
      </c>
      <c r="AF85" s="160"/>
      <c r="AG85" s="231" t="s">
        <v>291</v>
      </c>
      <c r="AH85" s="206"/>
    </row>
    <row r="86" spans="1:35" ht="15.75" customHeight="1">
      <c r="A86" s="298"/>
      <c r="B86" s="301"/>
      <c r="C86" s="301"/>
      <c r="D86" s="295"/>
      <c r="E86" s="301"/>
      <c r="F86" s="301"/>
      <c r="G86" s="295"/>
      <c r="H86" s="295"/>
      <c r="I86" s="292"/>
      <c r="J86" s="256"/>
      <c r="K86" s="193"/>
      <c r="L86" s="193"/>
      <c r="M86" s="193"/>
      <c r="N86" s="232" t="s">
        <v>291</v>
      </c>
      <c r="O86" s="193"/>
      <c r="P86" s="232"/>
      <c r="Q86" s="232"/>
      <c r="R86" s="215"/>
      <c r="S86" s="259"/>
      <c r="T86" s="259"/>
      <c r="U86" s="262"/>
      <c r="V86" s="217"/>
      <c r="W86" s="232"/>
      <c r="X86" s="231"/>
      <c r="Y86" s="217"/>
      <c r="Z86" s="231" t="s">
        <v>291</v>
      </c>
      <c r="AA86" s="215"/>
      <c r="AB86" s="215"/>
      <c r="AC86" s="216">
        <f>(AA86*AB86)</f>
        <v>0</v>
      </c>
      <c r="AD86" s="216">
        <f>0.3*AB86</f>
        <v>0</v>
      </c>
      <c r="AE86" s="133" t="s">
        <v>291</v>
      </c>
      <c r="AF86" s="160"/>
      <c r="AG86" s="231" t="s">
        <v>291</v>
      </c>
      <c r="AH86" s="206"/>
    </row>
    <row r="87" spans="1:35" ht="15.75" customHeight="1">
      <c r="A87" s="298"/>
      <c r="B87" s="301"/>
      <c r="C87" s="301"/>
      <c r="D87" s="295"/>
      <c r="E87" s="301"/>
      <c r="F87" s="301"/>
      <c r="G87" s="295"/>
      <c r="H87" s="295"/>
      <c r="I87" s="292"/>
      <c r="J87" s="256"/>
      <c r="K87" s="193"/>
      <c r="L87" s="193"/>
      <c r="M87" s="193"/>
      <c r="N87" s="232" t="s">
        <v>291</v>
      </c>
      <c r="O87" s="193"/>
      <c r="P87" s="232"/>
      <c r="Q87" s="232"/>
      <c r="R87" s="215"/>
      <c r="S87" s="260"/>
      <c r="T87" s="260"/>
      <c r="U87" s="263"/>
      <c r="V87" s="218"/>
      <c r="W87" s="232"/>
      <c r="X87" s="231"/>
      <c r="Y87" s="218"/>
      <c r="Z87" s="231" t="s">
        <v>291</v>
      </c>
      <c r="AA87" s="215"/>
      <c r="AB87" s="215"/>
      <c r="AC87" s="216">
        <f>(AA87*AB87)</f>
        <v>0</v>
      </c>
      <c r="AD87" s="216">
        <f>0.3*AB87</f>
        <v>0</v>
      </c>
      <c r="AE87" s="133" t="s">
        <v>291</v>
      </c>
      <c r="AF87" s="160"/>
      <c r="AG87" s="231" t="s">
        <v>291</v>
      </c>
      <c r="AH87" s="206"/>
    </row>
    <row r="88" spans="1:35" ht="15.75" customHeight="1">
      <c r="A88" s="298"/>
      <c r="B88" s="301"/>
      <c r="C88" s="301"/>
      <c r="D88" s="295"/>
      <c r="E88" s="301"/>
      <c r="F88" s="301"/>
      <c r="G88" s="295"/>
      <c r="H88" s="295"/>
      <c r="I88" s="292"/>
      <c r="J88" s="274"/>
      <c r="K88" s="193"/>
      <c r="L88" s="193"/>
      <c r="M88" s="193"/>
      <c r="N88" s="232" t="s">
        <v>291</v>
      </c>
      <c r="O88" s="193"/>
      <c r="P88" s="232"/>
      <c r="Q88" s="232"/>
      <c r="R88" s="215"/>
      <c r="S88" s="264" t="str">
        <f>'Fields names'!$A$155</f>
        <v>Queste informazioni sono essenziali se il fornitore non è registrato presso il Registro degli Operatori che Trattano Rifiuti Elettrici ed Elettronici (RAEE) in Italia.</v>
      </c>
      <c r="T88" s="265"/>
      <c r="U88" s="265"/>
      <c r="V88" s="265"/>
      <c r="W88" s="265"/>
      <c r="X88" s="265"/>
      <c r="Y88" s="266"/>
      <c r="Z88" s="264"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88" s="265"/>
      <c r="AB88" s="265"/>
      <c r="AC88" s="265"/>
      <c r="AD88" s="266"/>
      <c r="AE88" s="133" t="s">
        <v>291</v>
      </c>
      <c r="AF88" s="160"/>
      <c r="AG88" s="231" t="s">
        <v>291</v>
      </c>
      <c r="AH88" s="206"/>
    </row>
    <row r="89" spans="1:35" ht="15.75" customHeight="1">
      <c r="A89" s="298"/>
      <c r="B89" s="301"/>
      <c r="C89" s="301"/>
      <c r="D89" s="295"/>
      <c r="E89" s="301"/>
      <c r="F89" s="301"/>
      <c r="G89" s="295"/>
      <c r="H89" s="295"/>
      <c r="I89" s="292"/>
      <c r="J89" s="274"/>
      <c r="K89" s="193"/>
      <c r="L89" s="193"/>
      <c r="M89" s="193"/>
      <c r="N89" s="232" t="s">
        <v>291</v>
      </c>
      <c r="O89" s="193"/>
      <c r="P89" s="232"/>
      <c r="Q89" s="232"/>
      <c r="R89" s="215"/>
      <c r="S89" s="267"/>
      <c r="T89" s="268"/>
      <c r="U89" s="268"/>
      <c r="V89" s="268"/>
      <c r="W89" s="268"/>
      <c r="X89" s="268"/>
      <c r="Y89" s="269"/>
      <c r="Z89" s="267"/>
      <c r="AA89" s="268"/>
      <c r="AB89" s="268"/>
      <c r="AC89" s="268"/>
      <c r="AD89" s="269"/>
      <c r="AE89" s="133" t="s">
        <v>291</v>
      </c>
      <c r="AF89" s="160"/>
      <c r="AG89" s="231" t="s">
        <v>291</v>
      </c>
      <c r="AH89" s="206"/>
    </row>
    <row r="90" spans="1:35" ht="15.75" customHeight="1">
      <c r="A90" s="298"/>
      <c r="B90" s="301"/>
      <c r="C90" s="301"/>
      <c r="D90" s="295"/>
      <c r="E90" s="301"/>
      <c r="F90" s="301"/>
      <c r="G90" s="295"/>
      <c r="H90" s="295"/>
      <c r="I90" s="292"/>
      <c r="J90" s="274"/>
      <c r="K90" s="193"/>
      <c r="L90" s="193"/>
      <c r="M90" s="193"/>
      <c r="N90" s="232" t="s">
        <v>291</v>
      </c>
      <c r="O90" s="193"/>
      <c r="P90" s="232"/>
      <c r="Q90" s="232"/>
      <c r="R90" s="215"/>
      <c r="S90" s="267"/>
      <c r="T90" s="268"/>
      <c r="U90" s="268"/>
      <c r="V90" s="268"/>
      <c r="W90" s="268"/>
      <c r="X90" s="268"/>
      <c r="Y90" s="269"/>
      <c r="Z90" s="267"/>
      <c r="AA90" s="268"/>
      <c r="AB90" s="268"/>
      <c r="AC90" s="268"/>
      <c r="AD90" s="269"/>
      <c r="AE90" s="133" t="s">
        <v>291</v>
      </c>
      <c r="AF90" s="160"/>
      <c r="AG90" s="231" t="s">
        <v>291</v>
      </c>
      <c r="AH90" s="206"/>
    </row>
    <row r="91" spans="1:35" ht="15.75" customHeight="1">
      <c r="A91" s="298"/>
      <c r="B91" s="301"/>
      <c r="C91" s="301"/>
      <c r="D91" s="295"/>
      <c r="E91" s="301"/>
      <c r="F91" s="301"/>
      <c r="G91" s="295"/>
      <c r="H91" s="295"/>
      <c r="I91" s="292"/>
      <c r="J91" s="274"/>
      <c r="K91" s="193"/>
      <c r="L91" s="193"/>
      <c r="M91" s="193"/>
      <c r="N91" s="232" t="s">
        <v>291</v>
      </c>
      <c r="O91" s="193"/>
      <c r="P91" s="232"/>
      <c r="Q91" s="232"/>
      <c r="R91" s="215"/>
      <c r="S91" s="274"/>
      <c r="T91" s="276"/>
      <c r="U91" s="276"/>
      <c r="V91" s="276"/>
      <c r="W91" s="276"/>
      <c r="X91" s="276"/>
      <c r="Y91" s="277"/>
      <c r="Z91" s="267"/>
      <c r="AA91" s="268"/>
      <c r="AB91" s="268"/>
      <c r="AC91" s="268"/>
      <c r="AD91" s="269"/>
      <c r="AE91" s="133" t="s">
        <v>291</v>
      </c>
      <c r="AF91" s="160"/>
      <c r="AG91" s="231" t="s">
        <v>291</v>
      </c>
      <c r="AH91" s="206"/>
    </row>
    <row r="92" spans="1:35" ht="15.75" customHeight="1">
      <c r="A92" s="298"/>
      <c r="B92" s="301"/>
      <c r="C92" s="301"/>
      <c r="D92" s="295"/>
      <c r="E92" s="301"/>
      <c r="F92" s="301"/>
      <c r="G92" s="295"/>
      <c r="H92" s="295"/>
      <c r="I92" s="292"/>
      <c r="J92" s="274"/>
      <c r="K92" s="193"/>
      <c r="L92" s="193"/>
      <c r="M92" s="193"/>
      <c r="N92" s="233" t="s">
        <v>291</v>
      </c>
      <c r="O92" s="193"/>
      <c r="P92" s="232"/>
      <c r="Q92" s="232"/>
      <c r="R92" s="215"/>
      <c r="S92" s="274"/>
      <c r="T92" s="276"/>
      <c r="U92" s="276"/>
      <c r="V92" s="276"/>
      <c r="W92" s="276"/>
      <c r="X92" s="276"/>
      <c r="Y92" s="277"/>
      <c r="Z92" s="267"/>
      <c r="AA92" s="268"/>
      <c r="AB92" s="268"/>
      <c r="AC92" s="268"/>
      <c r="AD92" s="269"/>
      <c r="AE92" s="133" t="s">
        <v>291</v>
      </c>
      <c r="AF92" s="169"/>
      <c r="AG92" s="287">
        <f>'drop down choices'!DR83</f>
        <v>0</v>
      </c>
      <c r="AH92" s="288"/>
    </row>
    <row r="93" spans="1:35" ht="15.75" customHeight="1">
      <c r="A93" s="298"/>
      <c r="B93" s="301"/>
      <c r="C93" s="301"/>
      <c r="D93" s="295"/>
      <c r="E93" s="301"/>
      <c r="F93" s="301"/>
      <c r="G93" s="295"/>
      <c r="H93" s="295"/>
      <c r="I93" s="292"/>
      <c r="J93" s="274"/>
      <c r="K93" s="159"/>
      <c r="L93" s="159"/>
      <c r="M93" s="159"/>
      <c r="N93" s="159"/>
      <c r="O93" s="159"/>
      <c r="P93" s="278"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93" s="279"/>
      <c r="R93" s="280"/>
      <c r="S93" s="274"/>
      <c r="T93" s="276"/>
      <c r="U93" s="276"/>
      <c r="V93" s="276"/>
      <c r="W93" s="276"/>
      <c r="X93" s="276"/>
      <c r="Y93" s="277"/>
      <c r="Z93" s="267"/>
      <c r="AA93" s="268"/>
      <c r="AB93" s="268"/>
      <c r="AC93" s="268"/>
      <c r="AD93" s="269"/>
      <c r="AE93" s="133" t="s">
        <v>291</v>
      </c>
      <c r="AF93" s="160"/>
      <c r="AG93" s="289"/>
      <c r="AH93" s="290"/>
    </row>
    <row r="94" spans="1:35" ht="15.75" customHeight="1">
      <c r="A94" s="298"/>
      <c r="B94" s="301"/>
      <c r="C94" s="301"/>
      <c r="D94" s="295"/>
      <c r="E94" s="301"/>
      <c r="F94" s="301"/>
      <c r="G94" s="295"/>
      <c r="H94" s="295"/>
      <c r="I94" s="292"/>
      <c r="J94" s="274"/>
      <c r="K94" s="159"/>
      <c r="L94" s="159"/>
      <c r="M94" s="159"/>
      <c r="N94" s="159"/>
      <c r="O94" s="159"/>
      <c r="P94" s="281"/>
      <c r="Q94" s="282"/>
      <c r="R94" s="283"/>
      <c r="S94" s="274"/>
      <c r="T94" s="276"/>
      <c r="U94" s="276"/>
      <c r="V94" s="276"/>
      <c r="W94" s="276"/>
      <c r="X94" s="276"/>
      <c r="Y94" s="277"/>
      <c r="Z94" s="267"/>
      <c r="AA94" s="268"/>
      <c r="AB94" s="268"/>
      <c r="AC94" s="268"/>
      <c r="AD94" s="269"/>
      <c r="AE94" s="133" t="s">
        <v>291</v>
      </c>
      <c r="AF94" s="160"/>
      <c r="AG94" s="289"/>
      <c r="AH94" s="290"/>
    </row>
    <row r="95" spans="1:35" ht="15.75" customHeight="1">
      <c r="A95" s="298"/>
      <c r="B95" s="301"/>
      <c r="C95" s="301"/>
      <c r="D95" s="295"/>
      <c r="E95" s="301"/>
      <c r="F95" s="301"/>
      <c r="G95" s="295"/>
      <c r="H95" s="295"/>
      <c r="I95" s="292"/>
      <c r="J95" s="274"/>
      <c r="K95" s="159"/>
      <c r="L95" s="159"/>
      <c r="M95" s="159"/>
      <c r="N95" s="159"/>
      <c r="O95" s="159"/>
      <c r="P95" s="281"/>
      <c r="Q95" s="282"/>
      <c r="R95" s="283"/>
      <c r="S95" s="165"/>
      <c r="T95" s="234"/>
      <c r="U95" s="219"/>
      <c r="V95" s="219"/>
      <c r="W95" s="219"/>
      <c r="X95" s="219"/>
      <c r="Y95" s="161"/>
      <c r="Z95" s="267"/>
      <c r="AA95" s="268"/>
      <c r="AB95" s="268"/>
      <c r="AC95" s="268"/>
      <c r="AD95" s="269"/>
      <c r="AE95" s="133" t="s">
        <v>291</v>
      </c>
      <c r="AF95" s="160"/>
      <c r="AG95" s="289"/>
      <c r="AH95" s="290"/>
    </row>
    <row r="96" spans="1:35" ht="15.75" customHeight="1">
      <c r="A96" s="298"/>
      <c r="B96" s="301"/>
      <c r="C96" s="301"/>
      <c r="D96" s="295"/>
      <c r="E96" s="301"/>
      <c r="F96" s="301"/>
      <c r="G96" s="295"/>
      <c r="H96" s="295"/>
      <c r="I96" s="292"/>
      <c r="J96" s="274"/>
      <c r="K96" s="159"/>
      <c r="L96" s="159"/>
      <c r="M96" s="159"/>
      <c r="N96" s="159"/>
      <c r="O96" s="159"/>
      <c r="P96" s="284"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96" s="285"/>
      <c r="R96" s="286"/>
      <c r="S96" s="165"/>
      <c r="T96" s="234"/>
      <c r="U96" s="219"/>
      <c r="V96" s="219"/>
      <c r="W96" s="219"/>
      <c r="X96" s="219"/>
      <c r="Y96" s="161"/>
      <c r="Z96" s="267"/>
      <c r="AA96" s="268"/>
      <c r="AB96" s="268"/>
      <c r="AC96" s="268"/>
      <c r="AD96" s="269"/>
      <c r="AE96" s="133" t="s">
        <v>291</v>
      </c>
      <c r="AF96" s="160"/>
      <c r="AG96" s="289"/>
      <c r="AH96" s="290"/>
    </row>
    <row r="97" spans="1:35" ht="15.75" customHeight="1">
      <c r="A97" s="298"/>
      <c r="B97" s="301"/>
      <c r="C97" s="301"/>
      <c r="D97" s="295"/>
      <c r="E97" s="301"/>
      <c r="F97" s="301"/>
      <c r="G97" s="295"/>
      <c r="H97" s="295"/>
      <c r="I97" s="292"/>
      <c r="J97" s="274"/>
      <c r="K97" s="159"/>
      <c r="L97" s="159"/>
      <c r="M97" s="159"/>
      <c r="N97" s="159"/>
      <c r="O97" s="159"/>
      <c r="P97" s="284"/>
      <c r="Q97" s="285"/>
      <c r="R97" s="286"/>
      <c r="S97" s="165"/>
      <c r="T97" s="234"/>
      <c r="U97" s="219"/>
      <c r="V97" s="219"/>
      <c r="W97" s="219"/>
      <c r="X97" s="219"/>
      <c r="Y97" s="161"/>
      <c r="Z97" s="267"/>
      <c r="AA97" s="268"/>
      <c r="AB97" s="268"/>
      <c r="AC97" s="268"/>
      <c r="AD97" s="269"/>
      <c r="AE97" s="133" t="s">
        <v>291</v>
      </c>
      <c r="AF97" s="160"/>
      <c r="AG97" s="289"/>
      <c r="AH97" s="290"/>
    </row>
    <row r="98" spans="1:35" ht="15.75" customHeight="1">
      <c r="A98" s="298"/>
      <c r="B98" s="301"/>
      <c r="C98" s="301"/>
      <c r="D98" s="295"/>
      <c r="E98" s="301"/>
      <c r="F98" s="301"/>
      <c r="G98" s="295"/>
      <c r="H98" s="295"/>
      <c r="I98" s="292"/>
      <c r="J98" s="274"/>
      <c r="K98" s="159"/>
      <c r="L98" s="159"/>
      <c r="M98" s="159"/>
      <c r="N98" s="159"/>
      <c r="O98" s="159"/>
      <c r="P98" s="284"/>
      <c r="Q98" s="285"/>
      <c r="R98" s="286"/>
      <c r="S98" s="165"/>
      <c r="T98" s="234"/>
      <c r="U98" s="219"/>
      <c r="V98" s="219"/>
      <c r="W98" s="219"/>
      <c r="X98" s="219"/>
      <c r="Y98" s="161"/>
      <c r="Z98" s="267"/>
      <c r="AA98" s="268"/>
      <c r="AB98" s="268"/>
      <c r="AC98" s="268"/>
      <c r="AD98" s="269"/>
      <c r="AE98" s="133" t="s">
        <v>291</v>
      </c>
      <c r="AF98" s="160"/>
      <c r="AG98" s="289"/>
      <c r="AH98" s="290"/>
    </row>
    <row r="99" spans="1:35" ht="15.75" customHeight="1">
      <c r="A99" s="298"/>
      <c r="B99" s="301"/>
      <c r="C99" s="301"/>
      <c r="D99" s="295"/>
      <c r="E99" s="301"/>
      <c r="F99" s="301"/>
      <c r="G99" s="295"/>
      <c r="H99" s="295"/>
      <c r="I99" s="292"/>
      <c r="J99" s="274"/>
      <c r="K99" s="159"/>
      <c r="L99" s="159"/>
      <c r="M99" s="159"/>
      <c r="N99" s="159"/>
      <c r="O99" s="159"/>
      <c r="P99" s="284"/>
      <c r="Q99" s="285"/>
      <c r="R99" s="286"/>
      <c r="S99" s="165"/>
      <c r="T99" s="234"/>
      <c r="U99" s="219"/>
      <c r="V99" s="219"/>
      <c r="W99" s="219"/>
      <c r="X99" s="219"/>
      <c r="Y99" s="161"/>
      <c r="Z99" s="267"/>
      <c r="AA99" s="268"/>
      <c r="AB99" s="268"/>
      <c r="AC99" s="268"/>
      <c r="AD99" s="269"/>
      <c r="AE99" s="133" t="s">
        <v>291</v>
      </c>
      <c r="AF99" s="160"/>
      <c r="AG99" s="289"/>
      <c r="AH99" s="290"/>
    </row>
    <row r="100" spans="1:35" ht="15.75" customHeight="1">
      <c r="A100" s="298"/>
      <c r="B100" s="301"/>
      <c r="C100" s="301"/>
      <c r="D100" s="295"/>
      <c r="E100" s="301"/>
      <c r="F100" s="301"/>
      <c r="G100" s="295"/>
      <c r="H100" s="295"/>
      <c r="I100" s="292"/>
      <c r="J100" s="274"/>
      <c r="K100" s="159"/>
      <c r="L100" s="159"/>
      <c r="M100" s="159"/>
      <c r="N100" s="159"/>
      <c r="O100" s="159"/>
      <c r="P100" s="228" t="str">
        <f>'drop down choices'!$DX$4</f>
        <v>DL-QRG-DangerousGoods@qvc.com</v>
      </c>
      <c r="Q100" s="235"/>
      <c r="R100" s="225"/>
      <c r="S100" s="165"/>
      <c r="T100" s="234"/>
      <c r="U100" s="219"/>
      <c r="V100" s="219"/>
      <c r="W100" s="219"/>
      <c r="X100" s="219"/>
      <c r="Y100" s="161"/>
      <c r="Z100" s="267"/>
      <c r="AA100" s="268"/>
      <c r="AB100" s="268"/>
      <c r="AC100" s="268"/>
      <c r="AD100" s="269"/>
      <c r="AE100" s="133" t="s">
        <v>291</v>
      </c>
      <c r="AF100" s="160"/>
      <c r="AG100" s="289"/>
      <c r="AH100" s="290"/>
    </row>
    <row r="101" spans="1:35">
      <c r="A101" s="298"/>
      <c r="B101" s="301"/>
      <c r="C101" s="301"/>
      <c r="D101" s="295"/>
      <c r="E101" s="301"/>
      <c r="F101" s="301"/>
      <c r="G101" s="295"/>
      <c r="H101" s="295"/>
      <c r="I101" s="292"/>
      <c r="J101" s="274"/>
      <c r="K101" s="159"/>
      <c r="L101" s="159"/>
      <c r="M101" s="159"/>
      <c r="N101" s="159"/>
      <c r="O101" s="159"/>
      <c r="P101" s="220"/>
      <c r="Q101" s="236"/>
      <c r="R101" s="221"/>
      <c r="S101" s="165"/>
      <c r="T101" s="234"/>
      <c r="U101" s="219"/>
      <c r="V101" s="219"/>
      <c r="W101" s="219"/>
      <c r="X101" s="219"/>
      <c r="Y101" s="161"/>
      <c r="Z101" s="267"/>
      <c r="AA101" s="268"/>
      <c r="AB101" s="268"/>
      <c r="AC101" s="268"/>
      <c r="AD101" s="269"/>
      <c r="AE101" s="133" t="s">
        <v>291</v>
      </c>
      <c r="AF101" s="160"/>
      <c r="AG101" s="253">
        <f>'drop down choices'!DR84</f>
        <v>0</v>
      </c>
      <c r="AH101" s="254"/>
    </row>
    <row r="102" spans="1:35" ht="16.5" thickBot="1">
      <c r="A102" s="299"/>
      <c r="B102" s="302"/>
      <c r="C102" s="302"/>
      <c r="D102" s="296"/>
      <c r="E102" s="302"/>
      <c r="F102" s="302"/>
      <c r="G102" s="296"/>
      <c r="H102" s="296"/>
      <c r="I102" s="293"/>
      <c r="J102" s="275"/>
      <c r="K102" s="207"/>
      <c r="L102" s="207"/>
      <c r="M102" s="207"/>
      <c r="N102" s="207"/>
      <c r="O102" s="207"/>
      <c r="P102" s="222"/>
      <c r="Q102" s="223"/>
      <c r="R102" s="224"/>
      <c r="S102" s="208"/>
      <c r="T102" s="209"/>
      <c r="U102" s="210"/>
      <c r="V102" s="210"/>
      <c r="W102" s="210"/>
      <c r="X102" s="210"/>
      <c r="Y102" s="211"/>
      <c r="Z102" s="270"/>
      <c r="AA102" s="271"/>
      <c r="AB102" s="271"/>
      <c r="AC102" s="271"/>
      <c r="AD102" s="272"/>
      <c r="AE102" s="212" t="s">
        <v>291</v>
      </c>
      <c r="AF102" s="213"/>
      <c r="AG102" s="226"/>
      <c r="AH102" s="227"/>
    </row>
    <row r="103" spans="1:35" ht="15.75" customHeight="1" thickBot="1">
      <c r="A103" s="297"/>
      <c r="B103" s="300"/>
      <c r="C103" s="300"/>
      <c r="D103" s="294"/>
      <c r="E103" s="300"/>
      <c r="F103" s="300"/>
      <c r="G103" s="294"/>
      <c r="H103" s="294"/>
      <c r="I103" s="201" t="s">
        <v>307</v>
      </c>
      <c r="J103" s="273"/>
      <c r="K103" s="202"/>
      <c r="L103" s="202"/>
      <c r="M103" s="202"/>
      <c r="N103" s="241" t="s">
        <v>291</v>
      </c>
      <c r="O103" s="202"/>
      <c r="P103" s="242" t="s">
        <v>291</v>
      </c>
      <c r="Q103" s="242" t="s">
        <v>291</v>
      </c>
      <c r="R103" s="214"/>
      <c r="S103" s="258" t="s">
        <v>291</v>
      </c>
      <c r="T103" s="258" t="s">
        <v>291</v>
      </c>
      <c r="U103" s="261"/>
      <c r="V103" s="202"/>
      <c r="W103" s="242" t="s">
        <v>291</v>
      </c>
      <c r="X103" s="243" t="s">
        <v>291</v>
      </c>
      <c r="Y103" s="202"/>
      <c r="Z103" s="243" t="s">
        <v>291</v>
      </c>
      <c r="AA103" s="214"/>
      <c r="AB103" s="214"/>
      <c r="AC103" s="244">
        <f>(AA103*AB103)</f>
        <v>0</v>
      </c>
      <c r="AD103" s="244">
        <f>0.3*AB103</f>
        <v>0</v>
      </c>
      <c r="AE103" s="203" t="s">
        <v>291</v>
      </c>
      <c r="AF103" s="204"/>
      <c r="AG103" s="243" t="s">
        <v>2676</v>
      </c>
      <c r="AH103" s="205"/>
      <c r="AI103" s="230" t="str">
        <f>IF(AG103='drop down choices'!C106,'Fields names'!A154,"-")</f>
        <v>-</v>
      </c>
    </row>
    <row r="104" spans="1:35" ht="15.75" customHeight="1">
      <c r="A104" s="298"/>
      <c r="B104" s="301"/>
      <c r="C104" s="301"/>
      <c r="D104" s="295"/>
      <c r="E104" s="301"/>
      <c r="F104" s="301"/>
      <c r="G104" s="295"/>
      <c r="H104" s="295"/>
      <c r="I104" s="291" t="str" cm="1">
        <f t="array" ref="I104">_xlfn.IFS(I103=web!$A$1,web!$A$2,I103=web!$B$1,web!$B$2,I103=web!$C$1,web!$C$2,I103=web!$D$1,web!$D$2,I103=web!$E$1,web!$E$2,I103=web!$F$1,web!$F$2,I103=web!$G$1,web!$G$2,I103=web!$H$1,web!$H$2,I103=web!$I$1,web!$I$2,I103=web!$J$1,web!$J$2,I103=web!$K$1,web!$K$2,I103=web!$L$1,web!$L$2,I103=web!$M$1,web!$M$2,I103=web!$N$1,web!$N$2,I103=web!$O$1,web!$O$2,I103=web!$P$1,web!$P$2,I103=web!$Q$1,web!$Q$2,I103=web!$R$1,web!$R$2,I103=web!$S$1,web!$S$2,I103=web!$T$1,web!$T$2,I103=web!$U$1,web!$U$2,I103=web!$V$1,web!$V$2,I103=web!$W$1,web!$W$2,I103=web!$X$1,web!$X$2,I103=web!$Y$1,web!$Y$2,I103=web!$Z$1,web!$Z$2,I103=web!$AA$1,web!$AA$2,I103=web!$AB$1,web!$AB$2,I103=web!$AC$1,web!$AC$2,I103=web!$AD$1,web!$AD$2,I103=web!$AE$1,web!$AE$2,I103=web!$AF$1,web!$AF$2,I103=web!$AG$1,web!$AG$2,I103=web!$AH$1,web!$AH$2,I103=web!$AI$1,web!$AI$2,I103=web!$AJ$1,web!$AJ$2,I103=web!$AK$1,web!$AK$2,I103="select",'Fields names'!$A$6)</f>
        <v>Seleziona una categoria per visualizzare il contenuto minimo della LD</v>
      </c>
      <c r="J104" s="256"/>
      <c r="K104" s="193"/>
      <c r="L104" s="193"/>
      <c r="M104" s="193"/>
      <c r="N104" s="232" t="s">
        <v>291</v>
      </c>
      <c r="O104" s="193"/>
      <c r="P104" s="232"/>
      <c r="Q104" s="232"/>
      <c r="R104" s="215"/>
      <c r="S104" s="259"/>
      <c r="T104" s="259"/>
      <c r="U104" s="262"/>
      <c r="V104" s="193"/>
      <c r="W104" s="242" t="s">
        <v>291</v>
      </c>
      <c r="X104" s="231" t="s">
        <v>291</v>
      </c>
      <c r="Y104" s="193"/>
      <c r="Z104" s="231" t="s">
        <v>291</v>
      </c>
      <c r="AA104" s="215"/>
      <c r="AB104" s="215"/>
      <c r="AC104" s="216">
        <f>(AA104*AB104)</f>
        <v>0</v>
      </c>
      <c r="AD104" s="216">
        <f>0.3*AB104</f>
        <v>0</v>
      </c>
      <c r="AE104" s="133" t="s">
        <v>291</v>
      </c>
      <c r="AF104" s="160"/>
      <c r="AG104" s="231" t="s">
        <v>291</v>
      </c>
      <c r="AH104" s="206"/>
    </row>
    <row r="105" spans="1:35" ht="15.75" customHeight="1">
      <c r="A105" s="298"/>
      <c r="B105" s="301"/>
      <c r="C105" s="301"/>
      <c r="D105" s="295"/>
      <c r="E105" s="301"/>
      <c r="F105" s="301"/>
      <c r="G105" s="295"/>
      <c r="H105" s="295"/>
      <c r="I105" s="292"/>
      <c r="J105" s="256"/>
      <c r="K105" s="193"/>
      <c r="L105" s="193"/>
      <c r="M105" s="193"/>
      <c r="N105" s="232" t="s">
        <v>291</v>
      </c>
      <c r="O105" s="193"/>
      <c r="P105" s="232"/>
      <c r="Q105" s="232"/>
      <c r="R105" s="215"/>
      <c r="S105" s="259"/>
      <c r="T105" s="259"/>
      <c r="U105" s="262"/>
      <c r="V105" s="193"/>
      <c r="W105" s="232"/>
      <c r="X105" s="231"/>
      <c r="Y105" s="193"/>
      <c r="Z105" s="231" t="s">
        <v>291</v>
      </c>
      <c r="AA105" s="215"/>
      <c r="AB105" s="215"/>
      <c r="AC105" s="216">
        <f>(AA105*AB105)</f>
        <v>0</v>
      </c>
      <c r="AD105" s="216">
        <f>0.3*AB105</f>
        <v>0</v>
      </c>
      <c r="AE105" s="133" t="s">
        <v>291</v>
      </c>
      <c r="AF105" s="160"/>
      <c r="AG105" s="231" t="s">
        <v>291</v>
      </c>
      <c r="AH105" s="206"/>
    </row>
    <row r="106" spans="1:35" ht="15.75" customHeight="1">
      <c r="A106" s="298"/>
      <c r="B106" s="301"/>
      <c r="C106" s="301"/>
      <c r="D106" s="295"/>
      <c r="E106" s="301"/>
      <c r="F106" s="301"/>
      <c r="G106" s="295"/>
      <c r="H106" s="295"/>
      <c r="I106" s="292"/>
      <c r="J106" s="256"/>
      <c r="K106" s="193"/>
      <c r="L106" s="193"/>
      <c r="M106" s="193"/>
      <c r="N106" s="232" t="s">
        <v>291</v>
      </c>
      <c r="O106" s="193"/>
      <c r="P106" s="232"/>
      <c r="Q106" s="232"/>
      <c r="R106" s="215"/>
      <c r="S106" s="259"/>
      <c r="T106" s="259"/>
      <c r="U106" s="262"/>
      <c r="V106" s="217"/>
      <c r="W106" s="232"/>
      <c r="X106" s="231"/>
      <c r="Y106" s="217"/>
      <c r="Z106" s="231" t="s">
        <v>291</v>
      </c>
      <c r="AA106" s="215"/>
      <c r="AB106" s="215"/>
      <c r="AC106" s="216">
        <f>(AA106*AB106)</f>
        <v>0</v>
      </c>
      <c r="AD106" s="216">
        <f>0.3*AB106</f>
        <v>0</v>
      </c>
      <c r="AE106" s="133" t="s">
        <v>291</v>
      </c>
      <c r="AF106" s="160"/>
      <c r="AG106" s="231" t="s">
        <v>291</v>
      </c>
      <c r="AH106" s="206"/>
    </row>
    <row r="107" spans="1:35" ht="15.75" customHeight="1">
      <c r="A107" s="298"/>
      <c r="B107" s="301"/>
      <c r="C107" s="301"/>
      <c r="D107" s="295"/>
      <c r="E107" s="301"/>
      <c r="F107" s="301"/>
      <c r="G107" s="295"/>
      <c r="H107" s="295"/>
      <c r="I107" s="292"/>
      <c r="J107" s="256"/>
      <c r="K107" s="193"/>
      <c r="L107" s="193"/>
      <c r="M107" s="193"/>
      <c r="N107" s="232" t="s">
        <v>291</v>
      </c>
      <c r="O107" s="193"/>
      <c r="P107" s="232"/>
      <c r="Q107" s="232"/>
      <c r="R107" s="215"/>
      <c r="S107" s="260"/>
      <c r="T107" s="260"/>
      <c r="U107" s="263"/>
      <c r="V107" s="218"/>
      <c r="W107" s="232"/>
      <c r="X107" s="231"/>
      <c r="Y107" s="218"/>
      <c r="Z107" s="231" t="s">
        <v>291</v>
      </c>
      <c r="AA107" s="215"/>
      <c r="AB107" s="215"/>
      <c r="AC107" s="216">
        <f>(AA107*AB107)</f>
        <v>0</v>
      </c>
      <c r="AD107" s="216">
        <f>0.3*AB107</f>
        <v>0</v>
      </c>
      <c r="AE107" s="133" t="s">
        <v>291</v>
      </c>
      <c r="AF107" s="160"/>
      <c r="AG107" s="231" t="s">
        <v>291</v>
      </c>
      <c r="AH107" s="206"/>
    </row>
    <row r="108" spans="1:35" ht="15.75" customHeight="1">
      <c r="A108" s="298"/>
      <c r="B108" s="301"/>
      <c r="C108" s="301"/>
      <c r="D108" s="295"/>
      <c r="E108" s="301"/>
      <c r="F108" s="301"/>
      <c r="G108" s="295"/>
      <c r="H108" s="295"/>
      <c r="I108" s="292"/>
      <c r="J108" s="274"/>
      <c r="K108" s="193"/>
      <c r="L108" s="193"/>
      <c r="M108" s="193"/>
      <c r="N108" s="232" t="s">
        <v>291</v>
      </c>
      <c r="O108" s="193"/>
      <c r="P108" s="232"/>
      <c r="Q108" s="232"/>
      <c r="R108" s="215"/>
      <c r="S108" s="264" t="str">
        <f>'Fields names'!$A$155</f>
        <v>Queste informazioni sono essenziali se il fornitore non è registrato presso il Registro degli Operatori che Trattano Rifiuti Elettrici ed Elettronici (RAEE) in Italia.</v>
      </c>
      <c r="T108" s="265"/>
      <c r="U108" s="265"/>
      <c r="V108" s="265"/>
      <c r="W108" s="265"/>
      <c r="X108" s="265"/>
      <c r="Y108" s="266"/>
      <c r="Z108" s="264"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108" s="265"/>
      <c r="AB108" s="265"/>
      <c r="AC108" s="265"/>
      <c r="AD108" s="266"/>
      <c r="AE108" s="133" t="s">
        <v>291</v>
      </c>
      <c r="AF108" s="160"/>
      <c r="AG108" s="231" t="s">
        <v>291</v>
      </c>
      <c r="AH108" s="206"/>
    </row>
    <row r="109" spans="1:35" ht="15.75" customHeight="1">
      <c r="A109" s="298"/>
      <c r="B109" s="301"/>
      <c r="C109" s="301"/>
      <c r="D109" s="295"/>
      <c r="E109" s="301"/>
      <c r="F109" s="301"/>
      <c r="G109" s="295"/>
      <c r="H109" s="295"/>
      <c r="I109" s="292"/>
      <c r="J109" s="274"/>
      <c r="K109" s="193"/>
      <c r="L109" s="193"/>
      <c r="M109" s="193"/>
      <c r="N109" s="232" t="s">
        <v>291</v>
      </c>
      <c r="O109" s="193"/>
      <c r="P109" s="232"/>
      <c r="Q109" s="232"/>
      <c r="R109" s="215"/>
      <c r="S109" s="267"/>
      <c r="T109" s="268"/>
      <c r="U109" s="268"/>
      <c r="V109" s="268"/>
      <c r="W109" s="268"/>
      <c r="X109" s="268"/>
      <c r="Y109" s="269"/>
      <c r="Z109" s="267"/>
      <c r="AA109" s="268"/>
      <c r="AB109" s="268"/>
      <c r="AC109" s="268"/>
      <c r="AD109" s="269"/>
      <c r="AE109" s="133" t="s">
        <v>291</v>
      </c>
      <c r="AF109" s="160"/>
      <c r="AG109" s="231" t="s">
        <v>291</v>
      </c>
      <c r="AH109" s="206"/>
    </row>
    <row r="110" spans="1:35" ht="15.75" customHeight="1">
      <c r="A110" s="298"/>
      <c r="B110" s="301"/>
      <c r="C110" s="301"/>
      <c r="D110" s="295"/>
      <c r="E110" s="301"/>
      <c r="F110" s="301"/>
      <c r="G110" s="295"/>
      <c r="H110" s="295"/>
      <c r="I110" s="292"/>
      <c r="J110" s="274"/>
      <c r="K110" s="193"/>
      <c r="L110" s="193"/>
      <c r="M110" s="193"/>
      <c r="N110" s="232" t="s">
        <v>291</v>
      </c>
      <c r="O110" s="193"/>
      <c r="P110" s="232"/>
      <c r="Q110" s="232"/>
      <c r="R110" s="215"/>
      <c r="S110" s="267"/>
      <c r="T110" s="268"/>
      <c r="U110" s="268"/>
      <c r="V110" s="268"/>
      <c r="W110" s="268"/>
      <c r="X110" s="268"/>
      <c r="Y110" s="269"/>
      <c r="Z110" s="267"/>
      <c r="AA110" s="268"/>
      <c r="AB110" s="268"/>
      <c r="AC110" s="268"/>
      <c r="AD110" s="269"/>
      <c r="AE110" s="133" t="s">
        <v>291</v>
      </c>
      <c r="AF110" s="160"/>
      <c r="AG110" s="231" t="s">
        <v>291</v>
      </c>
      <c r="AH110" s="206"/>
    </row>
    <row r="111" spans="1:35" ht="15.75" customHeight="1">
      <c r="A111" s="298"/>
      <c r="B111" s="301"/>
      <c r="C111" s="301"/>
      <c r="D111" s="295"/>
      <c r="E111" s="301"/>
      <c r="F111" s="301"/>
      <c r="G111" s="295"/>
      <c r="H111" s="295"/>
      <c r="I111" s="292"/>
      <c r="J111" s="274"/>
      <c r="K111" s="193"/>
      <c r="L111" s="193"/>
      <c r="M111" s="193"/>
      <c r="N111" s="232" t="s">
        <v>291</v>
      </c>
      <c r="O111" s="193"/>
      <c r="P111" s="232"/>
      <c r="Q111" s="232"/>
      <c r="R111" s="215"/>
      <c r="S111" s="274"/>
      <c r="T111" s="276"/>
      <c r="U111" s="276"/>
      <c r="V111" s="276"/>
      <c r="W111" s="276"/>
      <c r="X111" s="276"/>
      <c r="Y111" s="277"/>
      <c r="Z111" s="267"/>
      <c r="AA111" s="268"/>
      <c r="AB111" s="268"/>
      <c r="AC111" s="268"/>
      <c r="AD111" s="269"/>
      <c r="AE111" s="133" t="s">
        <v>291</v>
      </c>
      <c r="AF111" s="160"/>
      <c r="AG111" s="231" t="s">
        <v>291</v>
      </c>
      <c r="AH111" s="206"/>
    </row>
    <row r="112" spans="1:35" ht="15.75" customHeight="1">
      <c r="A112" s="298"/>
      <c r="B112" s="301"/>
      <c r="C112" s="301"/>
      <c r="D112" s="295"/>
      <c r="E112" s="301"/>
      <c r="F112" s="301"/>
      <c r="G112" s="295"/>
      <c r="H112" s="295"/>
      <c r="I112" s="292"/>
      <c r="J112" s="274"/>
      <c r="K112" s="193"/>
      <c r="L112" s="193"/>
      <c r="M112" s="193"/>
      <c r="N112" s="233" t="s">
        <v>291</v>
      </c>
      <c r="O112" s="193"/>
      <c r="P112" s="232"/>
      <c r="Q112" s="232"/>
      <c r="R112" s="215"/>
      <c r="S112" s="274"/>
      <c r="T112" s="276"/>
      <c r="U112" s="276"/>
      <c r="V112" s="276"/>
      <c r="W112" s="276"/>
      <c r="X112" s="276"/>
      <c r="Y112" s="277"/>
      <c r="Z112" s="267"/>
      <c r="AA112" s="268"/>
      <c r="AB112" s="268"/>
      <c r="AC112" s="268"/>
      <c r="AD112" s="269"/>
      <c r="AE112" s="133" t="s">
        <v>291</v>
      </c>
      <c r="AF112" s="169"/>
      <c r="AG112" s="287">
        <f>'drop down choices'!DR103</f>
        <v>0</v>
      </c>
      <c r="AH112" s="288"/>
    </row>
    <row r="113" spans="1:35" ht="15.75" customHeight="1">
      <c r="A113" s="298"/>
      <c r="B113" s="301"/>
      <c r="C113" s="301"/>
      <c r="D113" s="295"/>
      <c r="E113" s="301"/>
      <c r="F113" s="301"/>
      <c r="G113" s="295"/>
      <c r="H113" s="295"/>
      <c r="I113" s="292"/>
      <c r="J113" s="274"/>
      <c r="K113" s="159"/>
      <c r="L113" s="159"/>
      <c r="M113" s="159"/>
      <c r="N113" s="159"/>
      <c r="O113" s="159"/>
      <c r="P113" s="278"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113" s="279"/>
      <c r="R113" s="280"/>
      <c r="S113" s="274"/>
      <c r="T113" s="276"/>
      <c r="U113" s="276"/>
      <c r="V113" s="276"/>
      <c r="W113" s="276"/>
      <c r="X113" s="276"/>
      <c r="Y113" s="277"/>
      <c r="Z113" s="267"/>
      <c r="AA113" s="268"/>
      <c r="AB113" s="268"/>
      <c r="AC113" s="268"/>
      <c r="AD113" s="269"/>
      <c r="AE113" s="133" t="s">
        <v>291</v>
      </c>
      <c r="AF113" s="160"/>
      <c r="AG113" s="289"/>
      <c r="AH113" s="290"/>
    </row>
    <row r="114" spans="1:35" ht="15.75" customHeight="1">
      <c r="A114" s="298"/>
      <c r="B114" s="301"/>
      <c r="C114" s="301"/>
      <c r="D114" s="295"/>
      <c r="E114" s="301"/>
      <c r="F114" s="301"/>
      <c r="G114" s="295"/>
      <c r="H114" s="295"/>
      <c r="I114" s="292"/>
      <c r="J114" s="274"/>
      <c r="K114" s="159"/>
      <c r="L114" s="159"/>
      <c r="M114" s="159"/>
      <c r="N114" s="159"/>
      <c r="O114" s="159"/>
      <c r="P114" s="281"/>
      <c r="Q114" s="282"/>
      <c r="R114" s="283"/>
      <c r="S114" s="274"/>
      <c r="T114" s="276"/>
      <c r="U114" s="276"/>
      <c r="V114" s="276"/>
      <c r="W114" s="276"/>
      <c r="X114" s="276"/>
      <c r="Y114" s="277"/>
      <c r="Z114" s="267"/>
      <c r="AA114" s="268"/>
      <c r="AB114" s="268"/>
      <c r="AC114" s="268"/>
      <c r="AD114" s="269"/>
      <c r="AE114" s="133" t="s">
        <v>291</v>
      </c>
      <c r="AF114" s="160"/>
      <c r="AG114" s="289"/>
      <c r="AH114" s="290"/>
    </row>
    <row r="115" spans="1:35" ht="15.75" customHeight="1">
      <c r="A115" s="298"/>
      <c r="B115" s="301"/>
      <c r="C115" s="301"/>
      <c r="D115" s="295"/>
      <c r="E115" s="301"/>
      <c r="F115" s="301"/>
      <c r="G115" s="295"/>
      <c r="H115" s="295"/>
      <c r="I115" s="292"/>
      <c r="J115" s="274"/>
      <c r="K115" s="159"/>
      <c r="L115" s="159"/>
      <c r="M115" s="159"/>
      <c r="N115" s="159"/>
      <c r="O115" s="159"/>
      <c r="P115" s="281"/>
      <c r="Q115" s="282"/>
      <c r="R115" s="283"/>
      <c r="S115" s="165"/>
      <c r="T115" s="234"/>
      <c r="U115" s="219"/>
      <c r="V115" s="219"/>
      <c r="W115" s="219"/>
      <c r="X115" s="219"/>
      <c r="Y115" s="161"/>
      <c r="Z115" s="267"/>
      <c r="AA115" s="268"/>
      <c r="AB115" s="268"/>
      <c r="AC115" s="268"/>
      <c r="AD115" s="269"/>
      <c r="AE115" s="133" t="s">
        <v>291</v>
      </c>
      <c r="AF115" s="160"/>
      <c r="AG115" s="289"/>
      <c r="AH115" s="290"/>
    </row>
    <row r="116" spans="1:35" ht="15.75" customHeight="1">
      <c r="A116" s="298"/>
      <c r="B116" s="301"/>
      <c r="C116" s="301"/>
      <c r="D116" s="295"/>
      <c r="E116" s="301"/>
      <c r="F116" s="301"/>
      <c r="G116" s="295"/>
      <c r="H116" s="295"/>
      <c r="I116" s="292"/>
      <c r="J116" s="274"/>
      <c r="K116" s="159"/>
      <c r="L116" s="159"/>
      <c r="M116" s="159"/>
      <c r="N116" s="159"/>
      <c r="O116" s="159"/>
      <c r="P116" s="284"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116" s="285"/>
      <c r="R116" s="286"/>
      <c r="S116" s="165"/>
      <c r="T116" s="234"/>
      <c r="U116" s="219"/>
      <c r="V116" s="219"/>
      <c r="W116" s="219"/>
      <c r="X116" s="219"/>
      <c r="Y116" s="161"/>
      <c r="Z116" s="267"/>
      <c r="AA116" s="268"/>
      <c r="AB116" s="268"/>
      <c r="AC116" s="268"/>
      <c r="AD116" s="269"/>
      <c r="AE116" s="133" t="s">
        <v>291</v>
      </c>
      <c r="AF116" s="160"/>
      <c r="AG116" s="289"/>
      <c r="AH116" s="290"/>
    </row>
    <row r="117" spans="1:35" ht="15.75" customHeight="1">
      <c r="A117" s="298"/>
      <c r="B117" s="301"/>
      <c r="C117" s="301"/>
      <c r="D117" s="295"/>
      <c r="E117" s="301"/>
      <c r="F117" s="301"/>
      <c r="G117" s="295"/>
      <c r="H117" s="295"/>
      <c r="I117" s="292"/>
      <c r="J117" s="274"/>
      <c r="K117" s="159"/>
      <c r="L117" s="159"/>
      <c r="M117" s="159"/>
      <c r="N117" s="159"/>
      <c r="O117" s="159"/>
      <c r="P117" s="284"/>
      <c r="Q117" s="285"/>
      <c r="R117" s="286"/>
      <c r="S117" s="165"/>
      <c r="T117" s="234"/>
      <c r="U117" s="219"/>
      <c r="V117" s="219"/>
      <c r="W117" s="219"/>
      <c r="X117" s="219"/>
      <c r="Y117" s="161"/>
      <c r="Z117" s="267"/>
      <c r="AA117" s="268"/>
      <c r="AB117" s="268"/>
      <c r="AC117" s="268"/>
      <c r="AD117" s="269"/>
      <c r="AE117" s="133" t="s">
        <v>291</v>
      </c>
      <c r="AF117" s="160"/>
      <c r="AG117" s="289"/>
      <c r="AH117" s="290"/>
    </row>
    <row r="118" spans="1:35" ht="15.75" customHeight="1">
      <c r="A118" s="298"/>
      <c r="B118" s="301"/>
      <c r="C118" s="301"/>
      <c r="D118" s="295"/>
      <c r="E118" s="301"/>
      <c r="F118" s="301"/>
      <c r="G118" s="295"/>
      <c r="H118" s="295"/>
      <c r="I118" s="292"/>
      <c r="J118" s="274"/>
      <c r="K118" s="159"/>
      <c r="L118" s="159"/>
      <c r="M118" s="159"/>
      <c r="N118" s="159"/>
      <c r="O118" s="159"/>
      <c r="P118" s="284"/>
      <c r="Q118" s="285"/>
      <c r="R118" s="286"/>
      <c r="S118" s="165"/>
      <c r="T118" s="234"/>
      <c r="U118" s="219"/>
      <c r="V118" s="219"/>
      <c r="W118" s="219"/>
      <c r="X118" s="219"/>
      <c r="Y118" s="161"/>
      <c r="Z118" s="267"/>
      <c r="AA118" s="268"/>
      <c r="AB118" s="268"/>
      <c r="AC118" s="268"/>
      <c r="AD118" s="269"/>
      <c r="AE118" s="133" t="s">
        <v>291</v>
      </c>
      <c r="AF118" s="160"/>
      <c r="AG118" s="289"/>
      <c r="AH118" s="290"/>
    </row>
    <row r="119" spans="1:35" ht="15.75" customHeight="1">
      <c r="A119" s="298"/>
      <c r="B119" s="301"/>
      <c r="C119" s="301"/>
      <c r="D119" s="295"/>
      <c r="E119" s="301"/>
      <c r="F119" s="301"/>
      <c r="G119" s="295"/>
      <c r="H119" s="295"/>
      <c r="I119" s="292"/>
      <c r="J119" s="274"/>
      <c r="K119" s="159"/>
      <c r="L119" s="159"/>
      <c r="M119" s="159"/>
      <c r="N119" s="159"/>
      <c r="O119" s="159"/>
      <c r="P119" s="284"/>
      <c r="Q119" s="285"/>
      <c r="R119" s="286"/>
      <c r="S119" s="165"/>
      <c r="T119" s="234"/>
      <c r="U119" s="219"/>
      <c r="V119" s="219"/>
      <c r="W119" s="219"/>
      <c r="X119" s="219"/>
      <c r="Y119" s="161"/>
      <c r="Z119" s="267"/>
      <c r="AA119" s="268"/>
      <c r="AB119" s="268"/>
      <c r="AC119" s="268"/>
      <c r="AD119" s="269"/>
      <c r="AE119" s="133" t="s">
        <v>291</v>
      </c>
      <c r="AF119" s="160"/>
      <c r="AG119" s="289"/>
      <c r="AH119" s="290"/>
    </row>
    <row r="120" spans="1:35" ht="15.75" customHeight="1">
      <c r="A120" s="298"/>
      <c r="B120" s="301"/>
      <c r="C120" s="301"/>
      <c r="D120" s="295"/>
      <c r="E120" s="301"/>
      <c r="F120" s="301"/>
      <c r="G120" s="295"/>
      <c r="H120" s="295"/>
      <c r="I120" s="292"/>
      <c r="J120" s="274"/>
      <c r="K120" s="159"/>
      <c r="L120" s="159"/>
      <c r="M120" s="159"/>
      <c r="N120" s="159"/>
      <c r="O120" s="159"/>
      <c r="P120" s="228" t="str">
        <f>'drop down choices'!$DX$4</f>
        <v>DL-QRG-DangerousGoods@qvc.com</v>
      </c>
      <c r="Q120" s="235"/>
      <c r="R120" s="225"/>
      <c r="S120" s="165"/>
      <c r="T120" s="234"/>
      <c r="U120" s="219"/>
      <c r="V120" s="219"/>
      <c r="W120" s="219"/>
      <c r="X120" s="219"/>
      <c r="Y120" s="161"/>
      <c r="Z120" s="267"/>
      <c r="AA120" s="268"/>
      <c r="AB120" s="268"/>
      <c r="AC120" s="268"/>
      <c r="AD120" s="269"/>
      <c r="AE120" s="133" t="s">
        <v>291</v>
      </c>
      <c r="AF120" s="160"/>
      <c r="AG120" s="289"/>
      <c r="AH120" s="290"/>
    </row>
    <row r="121" spans="1:35">
      <c r="A121" s="298"/>
      <c r="B121" s="301"/>
      <c r="C121" s="301"/>
      <c r="D121" s="295"/>
      <c r="E121" s="301"/>
      <c r="F121" s="301"/>
      <c r="G121" s="295"/>
      <c r="H121" s="295"/>
      <c r="I121" s="292"/>
      <c r="J121" s="274"/>
      <c r="K121" s="159"/>
      <c r="L121" s="159"/>
      <c r="M121" s="159"/>
      <c r="N121" s="159"/>
      <c r="O121" s="159"/>
      <c r="P121" s="220"/>
      <c r="Q121" s="236"/>
      <c r="R121" s="221"/>
      <c r="S121" s="165"/>
      <c r="T121" s="234"/>
      <c r="U121" s="219"/>
      <c r="V121" s="219"/>
      <c r="W121" s="219"/>
      <c r="X121" s="219"/>
      <c r="Y121" s="161"/>
      <c r="Z121" s="267"/>
      <c r="AA121" s="268"/>
      <c r="AB121" s="268"/>
      <c r="AC121" s="268"/>
      <c r="AD121" s="269"/>
      <c r="AE121" s="133" t="s">
        <v>291</v>
      </c>
      <c r="AF121" s="160"/>
      <c r="AG121" s="253">
        <f>'drop down choices'!DR104</f>
        <v>0</v>
      </c>
      <c r="AH121" s="254"/>
    </row>
    <row r="122" spans="1:35" ht="16.5" thickBot="1">
      <c r="A122" s="299"/>
      <c r="B122" s="302"/>
      <c r="C122" s="302"/>
      <c r="D122" s="296"/>
      <c r="E122" s="302"/>
      <c r="F122" s="302"/>
      <c r="G122" s="296"/>
      <c r="H122" s="296"/>
      <c r="I122" s="293"/>
      <c r="J122" s="275"/>
      <c r="K122" s="207"/>
      <c r="L122" s="207"/>
      <c r="M122" s="207"/>
      <c r="N122" s="207"/>
      <c r="O122" s="207"/>
      <c r="P122" s="222"/>
      <c r="Q122" s="223"/>
      <c r="R122" s="224"/>
      <c r="S122" s="208"/>
      <c r="T122" s="209"/>
      <c r="U122" s="210"/>
      <c r="V122" s="210"/>
      <c r="W122" s="210"/>
      <c r="X122" s="210"/>
      <c r="Y122" s="211"/>
      <c r="Z122" s="270"/>
      <c r="AA122" s="271"/>
      <c r="AB122" s="271"/>
      <c r="AC122" s="271"/>
      <c r="AD122" s="272"/>
      <c r="AE122" s="212" t="s">
        <v>291</v>
      </c>
      <c r="AF122" s="213"/>
      <c r="AG122" s="226"/>
      <c r="AH122" s="227"/>
    </row>
    <row r="123" spans="1:35" ht="15.75" customHeight="1" thickBot="1">
      <c r="A123" s="297"/>
      <c r="B123" s="300"/>
      <c r="C123" s="300"/>
      <c r="D123" s="294"/>
      <c r="E123" s="300"/>
      <c r="F123" s="300"/>
      <c r="G123" s="294"/>
      <c r="H123" s="294"/>
      <c r="I123" s="201" t="s">
        <v>307</v>
      </c>
      <c r="J123" s="273"/>
      <c r="K123" s="202"/>
      <c r="L123" s="202"/>
      <c r="M123" s="202"/>
      <c r="N123" s="241" t="s">
        <v>291</v>
      </c>
      <c r="O123" s="202"/>
      <c r="P123" s="242" t="s">
        <v>291</v>
      </c>
      <c r="Q123" s="242" t="s">
        <v>291</v>
      </c>
      <c r="R123" s="214"/>
      <c r="S123" s="258" t="s">
        <v>291</v>
      </c>
      <c r="T123" s="258" t="s">
        <v>291</v>
      </c>
      <c r="U123" s="261"/>
      <c r="V123" s="202"/>
      <c r="W123" s="242" t="s">
        <v>291</v>
      </c>
      <c r="X123" s="243" t="s">
        <v>291</v>
      </c>
      <c r="Y123" s="202"/>
      <c r="Z123" s="243" t="s">
        <v>291</v>
      </c>
      <c r="AA123" s="214"/>
      <c r="AB123" s="214"/>
      <c r="AC123" s="244">
        <f>(AA123*AB123)</f>
        <v>0</v>
      </c>
      <c r="AD123" s="244">
        <f>0.3*AB123</f>
        <v>0</v>
      </c>
      <c r="AE123" s="203" t="s">
        <v>291</v>
      </c>
      <c r="AF123" s="204"/>
      <c r="AG123" s="243" t="s">
        <v>2676</v>
      </c>
      <c r="AH123" s="205"/>
      <c r="AI123" s="230" t="str">
        <f>IF(AG123='drop down choices'!C126,'Fields names'!A174,"-")</f>
        <v>-</v>
      </c>
    </row>
    <row r="124" spans="1:35" ht="15.75" customHeight="1">
      <c r="A124" s="298"/>
      <c r="B124" s="301"/>
      <c r="C124" s="301"/>
      <c r="D124" s="295"/>
      <c r="E124" s="301"/>
      <c r="F124" s="301"/>
      <c r="G124" s="295"/>
      <c r="H124" s="295"/>
      <c r="I124" s="291" t="str" cm="1">
        <f t="array" ref="I124">_xlfn.IFS(I123=web!$A$1,web!$A$2,I123=web!$B$1,web!$B$2,I123=web!$C$1,web!$C$2,I123=web!$D$1,web!$D$2,I123=web!$E$1,web!$E$2,I123=web!$F$1,web!$F$2,I123=web!$G$1,web!$G$2,I123=web!$H$1,web!$H$2,I123=web!$I$1,web!$I$2,I123=web!$J$1,web!$J$2,I123=web!$K$1,web!$K$2,I123=web!$L$1,web!$L$2,I123=web!$M$1,web!$M$2,I123=web!$N$1,web!$N$2,I123=web!$O$1,web!$O$2,I123=web!$P$1,web!$P$2,I123=web!$Q$1,web!$Q$2,I123=web!$R$1,web!$R$2,I123=web!$S$1,web!$S$2,I123=web!$T$1,web!$T$2,I123=web!$U$1,web!$U$2,I123=web!$V$1,web!$V$2,I123=web!$W$1,web!$W$2,I123=web!$X$1,web!$X$2,I123=web!$Y$1,web!$Y$2,I123=web!$Z$1,web!$Z$2,I123=web!$AA$1,web!$AA$2,I123=web!$AB$1,web!$AB$2,I123=web!$AC$1,web!$AC$2,I123=web!$AD$1,web!$AD$2,I123=web!$AE$1,web!$AE$2,I123=web!$AF$1,web!$AF$2,I123=web!$AG$1,web!$AG$2,I123=web!$AH$1,web!$AH$2,I123=web!$AI$1,web!$AI$2,I123=web!$AJ$1,web!$AJ$2,I123=web!$AK$1,web!$AK$2,I123="select",'Fields names'!$A$6)</f>
        <v>Seleziona una categoria per visualizzare il contenuto minimo della LD</v>
      </c>
      <c r="J124" s="256"/>
      <c r="K124" s="193"/>
      <c r="L124" s="193"/>
      <c r="M124" s="193"/>
      <c r="N124" s="232" t="s">
        <v>291</v>
      </c>
      <c r="O124" s="193"/>
      <c r="P124" s="232"/>
      <c r="Q124" s="232"/>
      <c r="R124" s="215"/>
      <c r="S124" s="259"/>
      <c r="T124" s="259"/>
      <c r="U124" s="262"/>
      <c r="V124" s="193"/>
      <c r="W124" s="242" t="s">
        <v>291</v>
      </c>
      <c r="X124" s="231" t="s">
        <v>291</v>
      </c>
      <c r="Y124" s="193"/>
      <c r="Z124" s="231" t="s">
        <v>291</v>
      </c>
      <c r="AA124" s="215"/>
      <c r="AB124" s="215"/>
      <c r="AC124" s="216">
        <f>(AA124*AB124)</f>
        <v>0</v>
      </c>
      <c r="AD124" s="216">
        <f>0.3*AB124</f>
        <v>0</v>
      </c>
      <c r="AE124" s="133" t="s">
        <v>291</v>
      </c>
      <c r="AF124" s="160"/>
      <c r="AG124" s="231" t="s">
        <v>291</v>
      </c>
      <c r="AH124" s="206"/>
    </row>
    <row r="125" spans="1:35" ht="15.75" customHeight="1">
      <c r="A125" s="298"/>
      <c r="B125" s="301"/>
      <c r="C125" s="301"/>
      <c r="D125" s="295"/>
      <c r="E125" s="301"/>
      <c r="F125" s="301"/>
      <c r="G125" s="295"/>
      <c r="H125" s="295"/>
      <c r="I125" s="292"/>
      <c r="J125" s="256"/>
      <c r="K125" s="193"/>
      <c r="L125" s="193"/>
      <c r="M125" s="193"/>
      <c r="N125" s="232" t="s">
        <v>291</v>
      </c>
      <c r="O125" s="193"/>
      <c r="P125" s="232"/>
      <c r="Q125" s="232"/>
      <c r="R125" s="215"/>
      <c r="S125" s="259"/>
      <c r="T125" s="259"/>
      <c r="U125" s="262"/>
      <c r="V125" s="193"/>
      <c r="W125" s="232"/>
      <c r="X125" s="231"/>
      <c r="Y125" s="193"/>
      <c r="Z125" s="231" t="s">
        <v>291</v>
      </c>
      <c r="AA125" s="215"/>
      <c r="AB125" s="215"/>
      <c r="AC125" s="216">
        <f>(AA125*AB125)</f>
        <v>0</v>
      </c>
      <c r="AD125" s="216">
        <f>0.3*AB125</f>
        <v>0</v>
      </c>
      <c r="AE125" s="133" t="s">
        <v>291</v>
      </c>
      <c r="AF125" s="160"/>
      <c r="AG125" s="231" t="s">
        <v>291</v>
      </c>
      <c r="AH125" s="206"/>
    </row>
    <row r="126" spans="1:35" ht="15.75" customHeight="1">
      <c r="A126" s="298"/>
      <c r="B126" s="301"/>
      <c r="C126" s="301"/>
      <c r="D126" s="295"/>
      <c r="E126" s="301"/>
      <c r="F126" s="301"/>
      <c r="G126" s="295"/>
      <c r="H126" s="295"/>
      <c r="I126" s="292"/>
      <c r="J126" s="256"/>
      <c r="K126" s="193"/>
      <c r="L126" s="193"/>
      <c r="M126" s="193"/>
      <c r="N126" s="232" t="s">
        <v>291</v>
      </c>
      <c r="O126" s="193"/>
      <c r="P126" s="232"/>
      <c r="Q126" s="232"/>
      <c r="R126" s="215"/>
      <c r="S126" s="259"/>
      <c r="T126" s="259"/>
      <c r="U126" s="262"/>
      <c r="V126" s="217"/>
      <c r="W126" s="232"/>
      <c r="X126" s="231"/>
      <c r="Y126" s="217"/>
      <c r="Z126" s="231" t="s">
        <v>291</v>
      </c>
      <c r="AA126" s="215"/>
      <c r="AB126" s="215"/>
      <c r="AC126" s="216">
        <f>(AA126*AB126)</f>
        <v>0</v>
      </c>
      <c r="AD126" s="216">
        <f>0.3*AB126</f>
        <v>0</v>
      </c>
      <c r="AE126" s="133" t="s">
        <v>291</v>
      </c>
      <c r="AF126" s="160"/>
      <c r="AG126" s="231" t="s">
        <v>291</v>
      </c>
      <c r="AH126" s="206"/>
    </row>
    <row r="127" spans="1:35" ht="15.75" customHeight="1">
      <c r="A127" s="298"/>
      <c r="B127" s="301"/>
      <c r="C127" s="301"/>
      <c r="D127" s="295"/>
      <c r="E127" s="301"/>
      <c r="F127" s="301"/>
      <c r="G127" s="295"/>
      <c r="H127" s="295"/>
      <c r="I127" s="292"/>
      <c r="J127" s="256"/>
      <c r="K127" s="193"/>
      <c r="L127" s="193"/>
      <c r="M127" s="193"/>
      <c r="N127" s="232" t="s">
        <v>291</v>
      </c>
      <c r="O127" s="193"/>
      <c r="P127" s="232"/>
      <c r="Q127" s="232"/>
      <c r="R127" s="215"/>
      <c r="S127" s="260"/>
      <c r="T127" s="260"/>
      <c r="U127" s="263"/>
      <c r="V127" s="218"/>
      <c r="W127" s="232"/>
      <c r="X127" s="231"/>
      <c r="Y127" s="218"/>
      <c r="Z127" s="231" t="s">
        <v>291</v>
      </c>
      <c r="AA127" s="215"/>
      <c r="AB127" s="215"/>
      <c r="AC127" s="216">
        <f>(AA127*AB127)</f>
        <v>0</v>
      </c>
      <c r="AD127" s="216">
        <f>0.3*AB127</f>
        <v>0</v>
      </c>
      <c r="AE127" s="133" t="s">
        <v>291</v>
      </c>
      <c r="AF127" s="160"/>
      <c r="AG127" s="231" t="s">
        <v>291</v>
      </c>
      <c r="AH127" s="206"/>
    </row>
    <row r="128" spans="1:35" ht="15.75" customHeight="1">
      <c r="A128" s="298"/>
      <c r="B128" s="301"/>
      <c r="C128" s="301"/>
      <c r="D128" s="295"/>
      <c r="E128" s="301"/>
      <c r="F128" s="301"/>
      <c r="G128" s="295"/>
      <c r="H128" s="295"/>
      <c r="I128" s="292"/>
      <c r="J128" s="274"/>
      <c r="K128" s="193"/>
      <c r="L128" s="193"/>
      <c r="M128" s="193"/>
      <c r="N128" s="232" t="s">
        <v>291</v>
      </c>
      <c r="O128" s="193"/>
      <c r="P128" s="232"/>
      <c r="Q128" s="232"/>
      <c r="R128" s="215"/>
      <c r="S128" s="264" t="str">
        <f>'Fields names'!$A$155</f>
        <v>Queste informazioni sono essenziali se il fornitore non è registrato presso il Registro degli Operatori che Trattano Rifiuti Elettrici ed Elettronici (RAEE) in Italia.</v>
      </c>
      <c r="T128" s="265"/>
      <c r="U128" s="265"/>
      <c r="V128" s="265"/>
      <c r="W128" s="265"/>
      <c r="X128" s="265"/>
      <c r="Y128" s="266"/>
      <c r="Z128" s="264"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128" s="265"/>
      <c r="AB128" s="265"/>
      <c r="AC128" s="265"/>
      <c r="AD128" s="266"/>
      <c r="AE128" s="133" t="s">
        <v>291</v>
      </c>
      <c r="AF128" s="160"/>
      <c r="AG128" s="231" t="s">
        <v>291</v>
      </c>
      <c r="AH128" s="206"/>
    </row>
    <row r="129" spans="1:35" ht="15.75" customHeight="1">
      <c r="A129" s="298"/>
      <c r="B129" s="301"/>
      <c r="C129" s="301"/>
      <c r="D129" s="295"/>
      <c r="E129" s="301"/>
      <c r="F129" s="301"/>
      <c r="G129" s="295"/>
      <c r="H129" s="295"/>
      <c r="I129" s="292"/>
      <c r="J129" s="274"/>
      <c r="K129" s="193"/>
      <c r="L129" s="193"/>
      <c r="M129" s="193"/>
      <c r="N129" s="232" t="s">
        <v>291</v>
      </c>
      <c r="O129" s="193"/>
      <c r="P129" s="232"/>
      <c r="Q129" s="232"/>
      <c r="R129" s="215"/>
      <c r="S129" s="267"/>
      <c r="T129" s="268"/>
      <c r="U129" s="268"/>
      <c r="V129" s="268"/>
      <c r="W129" s="268"/>
      <c r="X129" s="268"/>
      <c r="Y129" s="269"/>
      <c r="Z129" s="267"/>
      <c r="AA129" s="268"/>
      <c r="AB129" s="268"/>
      <c r="AC129" s="268"/>
      <c r="AD129" s="269"/>
      <c r="AE129" s="133" t="s">
        <v>291</v>
      </c>
      <c r="AF129" s="160"/>
      <c r="AG129" s="231" t="s">
        <v>291</v>
      </c>
      <c r="AH129" s="206"/>
    </row>
    <row r="130" spans="1:35" ht="15.75" customHeight="1">
      <c r="A130" s="298"/>
      <c r="B130" s="301"/>
      <c r="C130" s="301"/>
      <c r="D130" s="295"/>
      <c r="E130" s="301"/>
      <c r="F130" s="301"/>
      <c r="G130" s="295"/>
      <c r="H130" s="295"/>
      <c r="I130" s="292"/>
      <c r="J130" s="274"/>
      <c r="K130" s="193"/>
      <c r="L130" s="193"/>
      <c r="M130" s="193"/>
      <c r="N130" s="232" t="s">
        <v>291</v>
      </c>
      <c r="O130" s="193"/>
      <c r="P130" s="232"/>
      <c r="Q130" s="232"/>
      <c r="R130" s="215"/>
      <c r="S130" s="267"/>
      <c r="T130" s="268"/>
      <c r="U130" s="268"/>
      <c r="V130" s="268"/>
      <c r="W130" s="268"/>
      <c r="X130" s="268"/>
      <c r="Y130" s="269"/>
      <c r="Z130" s="267"/>
      <c r="AA130" s="268"/>
      <c r="AB130" s="268"/>
      <c r="AC130" s="268"/>
      <c r="AD130" s="269"/>
      <c r="AE130" s="133" t="s">
        <v>291</v>
      </c>
      <c r="AF130" s="160"/>
      <c r="AG130" s="231" t="s">
        <v>291</v>
      </c>
      <c r="AH130" s="206"/>
    </row>
    <row r="131" spans="1:35" ht="15.75" customHeight="1">
      <c r="A131" s="298"/>
      <c r="B131" s="301"/>
      <c r="C131" s="301"/>
      <c r="D131" s="295"/>
      <c r="E131" s="301"/>
      <c r="F131" s="301"/>
      <c r="G131" s="295"/>
      <c r="H131" s="295"/>
      <c r="I131" s="292"/>
      <c r="J131" s="274"/>
      <c r="K131" s="193"/>
      <c r="L131" s="193"/>
      <c r="M131" s="193"/>
      <c r="N131" s="232" t="s">
        <v>291</v>
      </c>
      <c r="O131" s="193"/>
      <c r="P131" s="232"/>
      <c r="Q131" s="232"/>
      <c r="R131" s="215"/>
      <c r="S131" s="274"/>
      <c r="T131" s="276"/>
      <c r="U131" s="276"/>
      <c r="V131" s="276"/>
      <c r="W131" s="276"/>
      <c r="X131" s="276"/>
      <c r="Y131" s="277"/>
      <c r="Z131" s="267"/>
      <c r="AA131" s="268"/>
      <c r="AB131" s="268"/>
      <c r="AC131" s="268"/>
      <c r="AD131" s="269"/>
      <c r="AE131" s="133" t="s">
        <v>291</v>
      </c>
      <c r="AF131" s="160"/>
      <c r="AG131" s="231" t="s">
        <v>291</v>
      </c>
      <c r="AH131" s="206"/>
    </row>
    <row r="132" spans="1:35" ht="15.75" customHeight="1">
      <c r="A132" s="298"/>
      <c r="B132" s="301"/>
      <c r="C132" s="301"/>
      <c r="D132" s="295"/>
      <c r="E132" s="301"/>
      <c r="F132" s="301"/>
      <c r="G132" s="295"/>
      <c r="H132" s="295"/>
      <c r="I132" s="292"/>
      <c r="J132" s="274"/>
      <c r="K132" s="193"/>
      <c r="L132" s="193"/>
      <c r="M132" s="193"/>
      <c r="N132" s="233" t="s">
        <v>291</v>
      </c>
      <c r="O132" s="193"/>
      <c r="P132" s="232"/>
      <c r="Q132" s="232"/>
      <c r="R132" s="215"/>
      <c r="S132" s="274"/>
      <c r="T132" s="276"/>
      <c r="U132" s="276"/>
      <c r="V132" s="276"/>
      <c r="W132" s="276"/>
      <c r="X132" s="276"/>
      <c r="Y132" s="277"/>
      <c r="Z132" s="267"/>
      <c r="AA132" s="268"/>
      <c r="AB132" s="268"/>
      <c r="AC132" s="268"/>
      <c r="AD132" s="269"/>
      <c r="AE132" s="133" t="s">
        <v>291</v>
      </c>
      <c r="AF132" s="169"/>
      <c r="AG132" s="287">
        <f>'drop down choices'!DR123</f>
        <v>0</v>
      </c>
      <c r="AH132" s="288"/>
    </row>
    <row r="133" spans="1:35" ht="15.75" customHeight="1">
      <c r="A133" s="298"/>
      <c r="B133" s="301"/>
      <c r="C133" s="301"/>
      <c r="D133" s="295"/>
      <c r="E133" s="301"/>
      <c r="F133" s="301"/>
      <c r="G133" s="295"/>
      <c r="H133" s="295"/>
      <c r="I133" s="292"/>
      <c r="J133" s="274"/>
      <c r="K133" s="159"/>
      <c r="L133" s="159"/>
      <c r="M133" s="159"/>
      <c r="N133" s="159"/>
      <c r="O133" s="159"/>
      <c r="P133" s="278"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133" s="279"/>
      <c r="R133" s="280"/>
      <c r="S133" s="274"/>
      <c r="T133" s="276"/>
      <c r="U133" s="276"/>
      <c r="V133" s="276"/>
      <c r="W133" s="276"/>
      <c r="X133" s="276"/>
      <c r="Y133" s="277"/>
      <c r="Z133" s="267"/>
      <c r="AA133" s="268"/>
      <c r="AB133" s="268"/>
      <c r="AC133" s="268"/>
      <c r="AD133" s="269"/>
      <c r="AE133" s="133" t="s">
        <v>291</v>
      </c>
      <c r="AF133" s="160"/>
      <c r="AG133" s="289"/>
      <c r="AH133" s="290"/>
    </row>
    <row r="134" spans="1:35" ht="15.75" customHeight="1">
      <c r="A134" s="298"/>
      <c r="B134" s="301"/>
      <c r="C134" s="301"/>
      <c r="D134" s="295"/>
      <c r="E134" s="301"/>
      <c r="F134" s="301"/>
      <c r="G134" s="295"/>
      <c r="H134" s="295"/>
      <c r="I134" s="292"/>
      <c r="J134" s="274"/>
      <c r="K134" s="159"/>
      <c r="L134" s="159"/>
      <c r="M134" s="159"/>
      <c r="N134" s="159"/>
      <c r="O134" s="159"/>
      <c r="P134" s="281"/>
      <c r="Q134" s="282"/>
      <c r="R134" s="283"/>
      <c r="S134" s="274"/>
      <c r="T134" s="276"/>
      <c r="U134" s="276"/>
      <c r="V134" s="276"/>
      <c r="W134" s="276"/>
      <c r="X134" s="276"/>
      <c r="Y134" s="277"/>
      <c r="Z134" s="267"/>
      <c r="AA134" s="268"/>
      <c r="AB134" s="268"/>
      <c r="AC134" s="268"/>
      <c r="AD134" s="269"/>
      <c r="AE134" s="133" t="s">
        <v>291</v>
      </c>
      <c r="AF134" s="160"/>
      <c r="AG134" s="289"/>
      <c r="AH134" s="290"/>
    </row>
    <row r="135" spans="1:35" ht="15.75" customHeight="1">
      <c r="A135" s="298"/>
      <c r="B135" s="301"/>
      <c r="C135" s="301"/>
      <c r="D135" s="295"/>
      <c r="E135" s="301"/>
      <c r="F135" s="301"/>
      <c r="G135" s="295"/>
      <c r="H135" s="295"/>
      <c r="I135" s="292"/>
      <c r="J135" s="274"/>
      <c r="K135" s="159"/>
      <c r="L135" s="159"/>
      <c r="M135" s="159"/>
      <c r="N135" s="159"/>
      <c r="O135" s="159"/>
      <c r="P135" s="281"/>
      <c r="Q135" s="282"/>
      <c r="R135" s="283"/>
      <c r="S135" s="165"/>
      <c r="T135" s="234"/>
      <c r="U135" s="219"/>
      <c r="V135" s="219"/>
      <c r="W135" s="219"/>
      <c r="X135" s="219"/>
      <c r="Y135" s="161"/>
      <c r="Z135" s="267"/>
      <c r="AA135" s="268"/>
      <c r="AB135" s="268"/>
      <c r="AC135" s="268"/>
      <c r="AD135" s="269"/>
      <c r="AE135" s="133" t="s">
        <v>291</v>
      </c>
      <c r="AF135" s="160"/>
      <c r="AG135" s="289"/>
      <c r="AH135" s="290"/>
    </row>
    <row r="136" spans="1:35" ht="15.75" customHeight="1">
      <c r="A136" s="298"/>
      <c r="B136" s="301"/>
      <c r="C136" s="301"/>
      <c r="D136" s="295"/>
      <c r="E136" s="301"/>
      <c r="F136" s="301"/>
      <c r="G136" s="295"/>
      <c r="H136" s="295"/>
      <c r="I136" s="292"/>
      <c r="J136" s="274"/>
      <c r="K136" s="159"/>
      <c r="L136" s="159"/>
      <c r="M136" s="159"/>
      <c r="N136" s="159"/>
      <c r="O136" s="159"/>
      <c r="P136" s="284"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136" s="285"/>
      <c r="R136" s="286"/>
      <c r="S136" s="165"/>
      <c r="T136" s="234"/>
      <c r="U136" s="219"/>
      <c r="V136" s="219"/>
      <c r="W136" s="219"/>
      <c r="X136" s="219"/>
      <c r="Y136" s="161"/>
      <c r="Z136" s="267"/>
      <c r="AA136" s="268"/>
      <c r="AB136" s="268"/>
      <c r="AC136" s="268"/>
      <c r="AD136" s="269"/>
      <c r="AE136" s="133" t="s">
        <v>291</v>
      </c>
      <c r="AF136" s="160"/>
      <c r="AG136" s="289"/>
      <c r="AH136" s="290"/>
    </row>
    <row r="137" spans="1:35" ht="15.75" customHeight="1">
      <c r="A137" s="298"/>
      <c r="B137" s="301"/>
      <c r="C137" s="301"/>
      <c r="D137" s="295"/>
      <c r="E137" s="301"/>
      <c r="F137" s="301"/>
      <c r="G137" s="295"/>
      <c r="H137" s="295"/>
      <c r="I137" s="292"/>
      <c r="J137" s="274"/>
      <c r="K137" s="159"/>
      <c r="L137" s="159"/>
      <c r="M137" s="159"/>
      <c r="N137" s="159"/>
      <c r="O137" s="159"/>
      <c r="P137" s="284"/>
      <c r="Q137" s="285"/>
      <c r="R137" s="286"/>
      <c r="S137" s="165"/>
      <c r="T137" s="234"/>
      <c r="U137" s="219"/>
      <c r="V137" s="219"/>
      <c r="W137" s="219"/>
      <c r="X137" s="219"/>
      <c r="Y137" s="161"/>
      <c r="Z137" s="267"/>
      <c r="AA137" s="268"/>
      <c r="AB137" s="268"/>
      <c r="AC137" s="268"/>
      <c r="AD137" s="269"/>
      <c r="AE137" s="133" t="s">
        <v>291</v>
      </c>
      <c r="AF137" s="160"/>
      <c r="AG137" s="289"/>
      <c r="AH137" s="290"/>
    </row>
    <row r="138" spans="1:35" ht="15.75" customHeight="1">
      <c r="A138" s="298"/>
      <c r="B138" s="301"/>
      <c r="C138" s="301"/>
      <c r="D138" s="295"/>
      <c r="E138" s="301"/>
      <c r="F138" s="301"/>
      <c r="G138" s="295"/>
      <c r="H138" s="295"/>
      <c r="I138" s="292"/>
      <c r="J138" s="274"/>
      <c r="K138" s="159"/>
      <c r="L138" s="159"/>
      <c r="M138" s="159"/>
      <c r="N138" s="159"/>
      <c r="O138" s="159"/>
      <c r="P138" s="284"/>
      <c r="Q138" s="285"/>
      <c r="R138" s="286"/>
      <c r="S138" s="165"/>
      <c r="T138" s="234"/>
      <c r="U138" s="219"/>
      <c r="V138" s="219"/>
      <c r="W138" s="219"/>
      <c r="X138" s="219"/>
      <c r="Y138" s="161"/>
      <c r="Z138" s="267"/>
      <c r="AA138" s="268"/>
      <c r="AB138" s="268"/>
      <c r="AC138" s="268"/>
      <c r="AD138" s="269"/>
      <c r="AE138" s="133" t="s">
        <v>291</v>
      </c>
      <c r="AF138" s="160"/>
      <c r="AG138" s="289"/>
      <c r="AH138" s="290"/>
    </row>
    <row r="139" spans="1:35" ht="15.75" customHeight="1">
      <c r="A139" s="298"/>
      <c r="B139" s="301"/>
      <c r="C139" s="301"/>
      <c r="D139" s="295"/>
      <c r="E139" s="301"/>
      <c r="F139" s="301"/>
      <c r="G139" s="295"/>
      <c r="H139" s="295"/>
      <c r="I139" s="292"/>
      <c r="J139" s="274"/>
      <c r="K139" s="159"/>
      <c r="L139" s="159"/>
      <c r="M139" s="159"/>
      <c r="N139" s="159"/>
      <c r="O139" s="159"/>
      <c r="P139" s="284"/>
      <c r="Q139" s="285"/>
      <c r="R139" s="286"/>
      <c r="S139" s="165"/>
      <c r="T139" s="234"/>
      <c r="U139" s="219"/>
      <c r="V139" s="219"/>
      <c r="W139" s="219"/>
      <c r="X139" s="219"/>
      <c r="Y139" s="161"/>
      <c r="Z139" s="267"/>
      <c r="AA139" s="268"/>
      <c r="AB139" s="268"/>
      <c r="AC139" s="268"/>
      <c r="AD139" s="269"/>
      <c r="AE139" s="133" t="s">
        <v>291</v>
      </c>
      <c r="AF139" s="160"/>
      <c r="AG139" s="289"/>
      <c r="AH139" s="290"/>
    </row>
    <row r="140" spans="1:35" ht="15.75" customHeight="1">
      <c r="A140" s="298"/>
      <c r="B140" s="301"/>
      <c r="C140" s="301"/>
      <c r="D140" s="295"/>
      <c r="E140" s="301"/>
      <c r="F140" s="301"/>
      <c r="G140" s="295"/>
      <c r="H140" s="295"/>
      <c r="I140" s="292"/>
      <c r="J140" s="274"/>
      <c r="K140" s="159"/>
      <c r="L140" s="159"/>
      <c r="M140" s="159"/>
      <c r="N140" s="159"/>
      <c r="O140" s="159"/>
      <c r="P140" s="228" t="str">
        <f>'drop down choices'!$DX$4</f>
        <v>DL-QRG-DangerousGoods@qvc.com</v>
      </c>
      <c r="Q140" s="235"/>
      <c r="R140" s="225"/>
      <c r="S140" s="165"/>
      <c r="T140" s="234"/>
      <c r="U140" s="219"/>
      <c r="V140" s="219"/>
      <c r="W140" s="219"/>
      <c r="X140" s="219"/>
      <c r="Y140" s="161"/>
      <c r="Z140" s="267"/>
      <c r="AA140" s="268"/>
      <c r="AB140" s="268"/>
      <c r="AC140" s="268"/>
      <c r="AD140" s="269"/>
      <c r="AE140" s="133" t="s">
        <v>291</v>
      </c>
      <c r="AF140" s="160"/>
      <c r="AG140" s="289"/>
      <c r="AH140" s="290"/>
    </row>
    <row r="141" spans="1:35">
      <c r="A141" s="298"/>
      <c r="B141" s="301"/>
      <c r="C141" s="301"/>
      <c r="D141" s="295"/>
      <c r="E141" s="301"/>
      <c r="F141" s="301"/>
      <c r="G141" s="295"/>
      <c r="H141" s="295"/>
      <c r="I141" s="292"/>
      <c r="J141" s="274"/>
      <c r="K141" s="159"/>
      <c r="L141" s="159"/>
      <c r="M141" s="159"/>
      <c r="N141" s="159"/>
      <c r="O141" s="159"/>
      <c r="P141" s="220"/>
      <c r="Q141" s="236"/>
      <c r="R141" s="221"/>
      <c r="S141" s="165"/>
      <c r="T141" s="234"/>
      <c r="U141" s="219"/>
      <c r="V141" s="219"/>
      <c r="W141" s="219"/>
      <c r="X141" s="219"/>
      <c r="Y141" s="161"/>
      <c r="Z141" s="267"/>
      <c r="AA141" s="268"/>
      <c r="AB141" s="268"/>
      <c r="AC141" s="268"/>
      <c r="AD141" s="269"/>
      <c r="AE141" s="133" t="s">
        <v>291</v>
      </c>
      <c r="AF141" s="160"/>
      <c r="AG141" s="253">
        <f>'drop down choices'!DR124</f>
        <v>0</v>
      </c>
      <c r="AH141" s="254"/>
    </row>
    <row r="142" spans="1:35" ht="16.5" thickBot="1">
      <c r="A142" s="299"/>
      <c r="B142" s="302"/>
      <c r="C142" s="302"/>
      <c r="D142" s="296"/>
      <c r="E142" s="302"/>
      <c r="F142" s="302"/>
      <c r="G142" s="296"/>
      <c r="H142" s="296"/>
      <c r="I142" s="293"/>
      <c r="J142" s="275"/>
      <c r="K142" s="207"/>
      <c r="L142" s="207"/>
      <c r="M142" s="207"/>
      <c r="N142" s="207"/>
      <c r="O142" s="207"/>
      <c r="P142" s="222"/>
      <c r="Q142" s="223"/>
      <c r="R142" s="224"/>
      <c r="S142" s="208"/>
      <c r="T142" s="209"/>
      <c r="U142" s="210"/>
      <c r="V142" s="210"/>
      <c r="W142" s="210"/>
      <c r="X142" s="210"/>
      <c r="Y142" s="211"/>
      <c r="Z142" s="270"/>
      <c r="AA142" s="271"/>
      <c r="AB142" s="271"/>
      <c r="AC142" s="271"/>
      <c r="AD142" s="272"/>
      <c r="AE142" s="212" t="s">
        <v>291</v>
      </c>
      <c r="AF142" s="213"/>
      <c r="AG142" s="226"/>
      <c r="AH142" s="227"/>
    </row>
    <row r="143" spans="1:35" ht="15.75" customHeight="1" thickBot="1">
      <c r="A143" s="297"/>
      <c r="B143" s="300"/>
      <c r="C143" s="300"/>
      <c r="D143" s="294"/>
      <c r="E143" s="300"/>
      <c r="F143" s="300"/>
      <c r="G143" s="294"/>
      <c r="H143" s="294"/>
      <c r="I143" s="201" t="s">
        <v>307</v>
      </c>
      <c r="J143" s="273"/>
      <c r="K143" s="202"/>
      <c r="L143" s="202"/>
      <c r="M143" s="202"/>
      <c r="N143" s="241" t="s">
        <v>291</v>
      </c>
      <c r="O143" s="202"/>
      <c r="P143" s="242" t="s">
        <v>291</v>
      </c>
      <c r="Q143" s="242" t="s">
        <v>291</v>
      </c>
      <c r="R143" s="214"/>
      <c r="S143" s="258" t="s">
        <v>291</v>
      </c>
      <c r="T143" s="258" t="s">
        <v>291</v>
      </c>
      <c r="U143" s="261"/>
      <c r="V143" s="202"/>
      <c r="W143" s="242" t="s">
        <v>291</v>
      </c>
      <c r="X143" s="243" t="s">
        <v>291</v>
      </c>
      <c r="Y143" s="202"/>
      <c r="Z143" s="243" t="s">
        <v>291</v>
      </c>
      <c r="AA143" s="214"/>
      <c r="AB143" s="214"/>
      <c r="AC143" s="244">
        <f>(AA143*AB143)</f>
        <v>0</v>
      </c>
      <c r="AD143" s="244">
        <f>0.3*AB143</f>
        <v>0</v>
      </c>
      <c r="AE143" s="203" t="s">
        <v>291</v>
      </c>
      <c r="AF143" s="204"/>
      <c r="AG143" s="243" t="s">
        <v>2676</v>
      </c>
      <c r="AH143" s="205"/>
      <c r="AI143" s="230" t="str">
        <f>IF(AG143='drop down choices'!C146,'Fields names'!A194,"-")</f>
        <v>-</v>
      </c>
    </row>
    <row r="144" spans="1:35" ht="15.75" customHeight="1">
      <c r="A144" s="298"/>
      <c r="B144" s="301"/>
      <c r="C144" s="301"/>
      <c r="D144" s="295"/>
      <c r="E144" s="301"/>
      <c r="F144" s="301"/>
      <c r="G144" s="295"/>
      <c r="H144" s="295"/>
      <c r="I144" s="291" t="str" cm="1">
        <f t="array" ref="I144">_xlfn.IFS(I143=web!$A$1,web!$A$2,I143=web!$B$1,web!$B$2,I143=web!$C$1,web!$C$2,I143=web!$D$1,web!$D$2,I143=web!$E$1,web!$E$2,I143=web!$F$1,web!$F$2,I143=web!$G$1,web!$G$2,I143=web!$H$1,web!$H$2,I143=web!$I$1,web!$I$2,I143=web!$J$1,web!$J$2,I143=web!$K$1,web!$K$2,I143=web!$L$1,web!$L$2,I143=web!$M$1,web!$M$2,I143=web!$N$1,web!$N$2,I143=web!$O$1,web!$O$2,I143=web!$P$1,web!$P$2,I143=web!$Q$1,web!$Q$2,I143=web!$R$1,web!$R$2,I143=web!$S$1,web!$S$2,I143=web!$T$1,web!$T$2,I143=web!$U$1,web!$U$2,I143=web!$V$1,web!$V$2,I143=web!$W$1,web!$W$2,I143=web!$X$1,web!$X$2,I143=web!$Y$1,web!$Y$2,I143=web!$Z$1,web!$Z$2,I143=web!$AA$1,web!$AA$2,I143=web!$AB$1,web!$AB$2,I143=web!$AC$1,web!$AC$2,I143=web!$AD$1,web!$AD$2,I143=web!$AE$1,web!$AE$2,I143=web!$AF$1,web!$AF$2,I143=web!$AG$1,web!$AG$2,I143=web!$AH$1,web!$AH$2,I143=web!$AI$1,web!$AI$2,I143=web!$AJ$1,web!$AJ$2,I143=web!$AK$1,web!$AK$2,I143="select",'Fields names'!$A$6)</f>
        <v>Seleziona una categoria per visualizzare il contenuto minimo della LD</v>
      </c>
      <c r="J144" s="256"/>
      <c r="K144" s="193"/>
      <c r="L144" s="193"/>
      <c r="M144" s="193"/>
      <c r="N144" s="232" t="s">
        <v>291</v>
      </c>
      <c r="O144" s="193"/>
      <c r="P144" s="232"/>
      <c r="Q144" s="232"/>
      <c r="R144" s="215"/>
      <c r="S144" s="259"/>
      <c r="T144" s="259"/>
      <c r="U144" s="262"/>
      <c r="V144" s="193"/>
      <c r="W144" s="242" t="s">
        <v>291</v>
      </c>
      <c r="X144" s="231" t="s">
        <v>291</v>
      </c>
      <c r="Y144" s="193"/>
      <c r="Z144" s="231" t="s">
        <v>291</v>
      </c>
      <c r="AA144" s="215"/>
      <c r="AB144" s="215"/>
      <c r="AC144" s="216">
        <f>(AA144*AB144)</f>
        <v>0</v>
      </c>
      <c r="AD144" s="216">
        <f>0.3*AB144</f>
        <v>0</v>
      </c>
      <c r="AE144" s="133" t="s">
        <v>291</v>
      </c>
      <c r="AF144" s="160"/>
      <c r="AG144" s="231" t="s">
        <v>291</v>
      </c>
      <c r="AH144" s="206"/>
    </row>
    <row r="145" spans="1:34" ht="15.75" customHeight="1">
      <c r="A145" s="298"/>
      <c r="B145" s="301"/>
      <c r="C145" s="301"/>
      <c r="D145" s="295"/>
      <c r="E145" s="301"/>
      <c r="F145" s="301"/>
      <c r="G145" s="295"/>
      <c r="H145" s="295"/>
      <c r="I145" s="292"/>
      <c r="J145" s="256"/>
      <c r="K145" s="193"/>
      <c r="L145" s="193"/>
      <c r="M145" s="193"/>
      <c r="N145" s="232" t="s">
        <v>291</v>
      </c>
      <c r="O145" s="193"/>
      <c r="P145" s="232"/>
      <c r="Q145" s="232"/>
      <c r="R145" s="215"/>
      <c r="S145" s="259"/>
      <c r="T145" s="259"/>
      <c r="U145" s="262"/>
      <c r="V145" s="193"/>
      <c r="W145" s="232"/>
      <c r="X145" s="231"/>
      <c r="Y145" s="193"/>
      <c r="Z145" s="231" t="s">
        <v>291</v>
      </c>
      <c r="AA145" s="215"/>
      <c r="AB145" s="215"/>
      <c r="AC145" s="216">
        <f>(AA145*AB145)</f>
        <v>0</v>
      </c>
      <c r="AD145" s="216">
        <f>0.3*AB145</f>
        <v>0</v>
      </c>
      <c r="AE145" s="133" t="s">
        <v>291</v>
      </c>
      <c r="AF145" s="160"/>
      <c r="AG145" s="231" t="s">
        <v>291</v>
      </c>
      <c r="AH145" s="206"/>
    </row>
    <row r="146" spans="1:34" ht="15.75" customHeight="1">
      <c r="A146" s="298"/>
      <c r="B146" s="301"/>
      <c r="C146" s="301"/>
      <c r="D146" s="295"/>
      <c r="E146" s="301"/>
      <c r="F146" s="301"/>
      <c r="G146" s="295"/>
      <c r="H146" s="295"/>
      <c r="I146" s="292"/>
      <c r="J146" s="256"/>
      <c r="K146" s="193"/>
      <c r="L146" s="193"/>
      <c r="M146" s="193"/>
      <c r="N146" s="232" t="s">
        <v>291</v>
      </c>
      <c r="O146" s="193"/>
      <c r="P146" s="232"/>
      <c r="Q146" s="232"/>
      <c r="R146" s="215"/>
      <c r="S146" s="259"/>
      <c r="T146" s="259"/>
      <c r="U146" s="262"/>
      <c r="V146" s="217"/>
      <c r="W146" s="232"/>
      <c r="X146" s="231"/>
      <c r="Y146" s="217"/>
      <c r="Z146" s="231" t="s">
        <v>291</v>
      </c>
      <c r="AA146" s="215"/>
      <c r="AB146" s="215"/>
      <c r="AC146" s="216">
        <f>(AA146*AB146)</f>
        <v>0</v>
      </c>
      <c r="AD146" s="216">
        <f>0.3*AB146</f>
        <v>0</v>
      </c>
      <c r="AE146" s="133" t="s">
        <v>291</v>
      </c>
      <c r="AF146" s="160"/>
      <c r="AG146" s="231" t="s">
        <v>291</v>
      </c>
      <c r="AH146" s="206"/>
    </row>
    <row r="147" spans="1:34" ht="15.75" customHeight="1">
      <c r="A147" s="298"/>
      <c r="B147" s="301"/>
      <c r="C147" s="301"/>
      <c r="D147" s="295"/>
      <c r="E147" s="301"/>
      <c r="F147" s="301"/>
      <c r="G147" s="295"/>
      <c r="H147" s="295"/>
      <c r="I147" s="292"/>
      <c r="J147" s="256"/>
      <c r="K147" s="193"/>
      <c r="L147" s="193"/>
      <c r="M147" s="193"/>
      <c r="N147" s="232" t="s">
        <v>291</v>
      </c>
      <c r="O147" s="193"/>
      <c r="P147" s="232"/>
      <c r="Q147" s="232"/>
      <c r="R147" s="215"/>
      <c r="S147" s="260"/>
      <c r="T147" s="260"/>
      <c r="U147" s="263"/>
      <c r="V147" s="218"/>
      <c r="W147" s="232"/>
      <c r="X147" s="231"/>
      <c r="Y147" s="218"/>
      <c r="Z147" s="231" t="s">
        <v>291</v>
      </c>
      <c r="AA147" s="215"/>
      <c r="AB147" s="215"/>
      <c r="AC147" s="216">
        <f>(AA147*AB147)</f>
        <v>0</v>
      </c>
      <c r="AD147" s="216">
        <f>0.3*AB147</f>
        <v>0</v>
      </c>
      <c r="AE147" s="133" t="s">
        <v>291</v>
      </c>
      <c r="AF147" s="160"/>
      <c r="AG147" s="231" t="s">
        <v>291</v>
      </c>
      <c r="AH147" s="206"/>
    </row>
    <row r="148" spans="1:34" ht="15.75" customHeight="1">
      <c r="A148" s="298"/>
      <c r="B148" s="301"/>
      <c r="C148" s="301"/>
      <c r="D148" s="295"/>
      <c r="E148" s="301"/>
      <c r="F148" s="301"/>
      <c r="G148" s="295"/>
      <c r="H148" s="295"/>
      <c r="I148" s="292"/>
      <c r="J148" s="274"/>
      <c r="K148" s="193"/>
      <c r="L148" s="193"/>
      <c r="M148" s="193"/>
      <c r="N148" s="232" t="s">
        <v>291</v>
      </c>
      <c r="O148" s="193"/>
      <c r="P148" s="232"/>
      <c r="Q148" s="232"/>
      <c r="R148" s="215"/>
      <c r="S148" s="264" t="str">
        <f>'Fields names'!$A$155</f>
        <v>Queste informazioni sono essenziali se il fornitore non è registrato presso il Registro degli Operatori che Trattano Rifiuti Elettrici ed Elettronici (RAEE) in Italia.</v>
      </c>
      <c r="T148" s="265"/>
      <c r="U148" s="265"/>
      <c r="V148" s="265"/>
      <c r="W148" s="265"/>
      <c r="X148" s="265"/>
      <c r="Y148" s="266"/>
      <c r="Z148" s="264"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148" s="265"/>
      <c r="AB148" s="265"/>
      <c r="AC148" s="265"/>
      <c r="AD148" s="266"/>
      <c r="AE148" s="133" t="s">
        <v>291</v>
      </c>
      <c r="AF148" s="160"/>
      <c r="AG148" s="231" t="s">
        <v>291</v>
      </c>
      <c r="AH148" s="206"/>
    </row>
    <row r="149" spans="1:34" ht="15.75" customHeight="1">
      <c r="A149" s="298"/>
      <c r="B149" s="301"/>
      <c r="C149" s="301"/>
      <c r="D149" s="295"/>
      <c r="E149" s="301"/>
      <c r="F149" s="301"/>
      <c r="G149" s="295"/>
      <c r="H149" s="295"/>
      <c r="I149" s="292"/>
      <c r="J149" s="274"/>
      <c r="K149" s="193"/>
      <c r="L149" s="193"/>
      <c r="M149" s="193"/>
      <c r="N149" s="232" t="s">
        <v>291</v>
      </c>
      <c r="O149" s="193"/>
      <c r="P149" s="232"/>
      <c r="Q149" s="232"/>
      <c r="R149" s="215"/>
      <c r="S149" s="267"/>
      <c r="T149" s="268"/>
      <c r="U149" s="268"/>
      <c r="V149" s="268"/>
      <c r="W149" s="268"/>
      <c r="X149" s="268"/>
      <c r="Y149" s="269"/>
      <c r="Z149" s="267"/>
      <c r="AA149" s="268"/>
      <c r="AB149" s="268"/>
      <c r="AC149" s="268"/>
      <c r="AD149" s="269"/>
      <c r="AE149" s="133" t="s">
        <v>291</v>
      </c>
      <c r="AF149" s="160"/>
      <c r="AG149" s="231" t="s">
        <v>291</v>
      </c>
      <c r="AH149" s="206"/>
    </row>
    <row r="150" spans="1:34" ht="15.75" customHeight="1">
      <c r="A150" s="298"/>
      <c r="B150" s="301"/>
      <c r="C150" s="301"/>
      <c r="D150" s="295"/>
      <c r="E150" s="301"/>
      <c r="F150" s="301"/>
      <c r="G150" s="295"/>
      <c r="H150" s="295"/>
      <c r="I150" s="292"/>
      <c r="J150" s="274"/>
      <c r="K150" s="193"/>
      <c r="L150" s="193"/>
      <c r="M150" s="193"/>
      <c r="N150" s="232" t="s">
        <v>291</v>
      </c>
      <c r="O150" s="193"/>
      <c r="P150" s="232"/>
      <c r="Q150" s="232"/>
      <c r="R150" s="215"/>
      <c r="S150" s="267"/>
      <c r="T150" s="268"/>
      <c r="U150" s="268"/>
      <c r="V150" s="268"/>
      <c r="W150" s="268"/>
      <c r="X150" s="268"/>
      <c r="Y150" s="269"/>
      <c r="Z150" s="267"/>
      <c r="AA150" s="268"/>
      <c r="AB150" s="268"/>
      <c r="AC150" s="268"/>
      <c r="AD150" s="269"/>
      <c r="AE150" s="133" t="s">
        <v>291</v>
      </c>
      <c r="AF150" s="160"/>
      <c r="AG150" s="231" t="s">
        <v>291</v>
      </c>
      <c r="AH150" s="206"/>
    </row>
    <row r="151" spans="1:34" ht="15.75" customHeight="1">
      <c r="A151" s="298"/>
      <c r="B151" s="301"/>
      <c r="C151" s="301"/>
      <c r="D151" s="295"/>
      <c r="E151" s="301"/>
      <c r="F151" s="301"/>
      <c r="G151" s="295"/>
      <c r="H151" s="295"/>
      <c r="I151" s="292"/>
      <c r="J151" s="274"/>
      <c r="K151" s="193"/>
      <c r="L151" s="193"/>
      <c r="M151" s="193"/>
      <c r="N151" s="232" t="s">
        <v>291</v>
      </c>
      <c r="O151" s="193"/>
      <c r="P151" s="232"/>
      <c r="Q151" s="232"/>
      <c r="R151" s="215"/>
      <c r="S151" s="274"/>
      <c r="T151" s="276"/>
      <c r="U151" s="276"/>
      <c r="V151" s="276"/>
      <c r="W151" s="276"/>
      <c r="X151" s="276"/>
      <c r="Y151" s="277"/>
      <c r="Z151" s="267"/>
      <c r="AA151" s="268"/>
      <c r="AB151" s="268"/>
      <c r="AC151" s="268"/>
      <c r="AD151" s="269"/>
      <c r="AE151" s="133" t="s">
        <v>291</v>
      </c>
      <c r="AF151" s="160"/>
      <c r="AG151" s="231" t="s">
        <v>291</v>
      </c>
      <c r="AH151" s="206"/>
    </row>
    <row r="152" spans="1:34" ht="15.75" customHeight="1">
      <c r="A152" s="298"/>
      <c r="B152" s="301"/>
      <c r="C152" s="301"/>
      <c r="D152" s="295"/>
      <c r="E152" s="301"/>
      <c r="F152" s="301"/>
      <c r="G152" s="295"/>
      <c r="H152" s="295"/>
      <c r="I152" s="292"/>
      <c r="J152" s="274"/>
      <c r="K152" s="193"/>
      <c r="L152" s="193"/>
      <c r="M152" s="193"/>
      <c r="N152" s="233" t="s">
        <v>291</v>
      </c>
      <c r="O152" s="193"/>
      <c r="P152" s="232"/>
      <c r="Q152" s="232"/>
      <c r="R152" s="215"/>
      <c r="S152" s="274"/>
      <c r="T152" s="276"/>
      <c r="U152" s="276"/>
      <c r="V152" s="276"/>
      <c r="W152" s="276"/>
      <c r="X152" s="276"/>
      <c r="Y152" s="277"/>
      <c r="Z152" s="267"/>
      <c r="AA152" s="268"/>
      <c r="AB152" s="268"/>
      <c r="AC152" s="268"/>
      <c r="AD152" s="269"/>
      <c r="AE152" s="133" t="s">
        <v>291</v>
      </c>
      <c r="AF152" s="169"/>
      <c r="AG152" s="287">
        <f>'drop down choices'!DR143</f>
        <v>0</v>
      </c>
      <c r="AH152" s="288"/>
    </row>
    <row r="153" spans="1:34" ht="15.75" customHeight="1">
      <c r="A153" s="298"/>
      <c r="B153" s="301"/>
      <c r="C153" s="301"/>
      <c r="D153" s="295"/>
      <c r="E153" s="301"/>
      <c r="F153" s="301"/>
      <c r="G153" s="295"/>
      <c r="H153" s="295"/>
      <c r="I153" s="292"/>
      <c r="J153" s="274"/>
      <c r="K153" s="159"/>
      <c r="L153" s="159"/>
      <c r="M153" s="159"/>
      <c r="N153" s="159"/>
      <c r="O153" s="159"/>
      <c r="P153" s="278"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153" s="279"/>
      <c r="R153" s="280"/>
      <c r="S153" s="274"/>
      <c r="T153" s="276"/>
      <c r="U153" s="276"/>
      <c r="V153" s="276"/>
      <c r="W153" s="276"/>
      <c r="X153" s="276"/>
      <c r="Y153" s="277"/>
      <c r="Z153" s="267"/>
      <c r="AA153" s="268"/>
      <c r="AB153" s="268"/>
      <c r="AC153" s="268"/>
      <c r="AD153" s="269"/>
      <c r="AE153" s="133" t="s">
        <v>291</v>
      </c>
      <c r="AF153" s="160"/>
      <c r="AG153" s="289"/>
      <c r="AH153" s="290"/>
    </row>
    <row r="154" spans="1:34" ht="15.75" customHeight="1">
      <c r="A154" s="298"/>
      <c r="B154" s="301"/>
      <c r="C154" s="301"/>
      <c r="D154" s="295"/>
      <c r="E154" s="301"/>
      <c r="F154" s="301"/>
      <c r="G154" s="295"/>
      <c r="H154" s="295"/>
      <c r="I154" s="292"/>
      <c r="J154" s="274"/>
      <c r="K154" s="159"/>
      <c r="L154" s="159"/>
      <c r="M154" s="159"/>
      <c r="N154" s="159"/>
      <c r="O154" s="159"/>
      <c r="P154" s="281"/>
      <c r="Q154" s="282"/>
      <c r="R154" s="283"/>
      <c r="S154" s="274"/>
      <c r="T154" s="276"/>
      <c r="U154" s="276"/>
      <c r="V154" s="276"/>
      <c r="W154" s="276"/>
      <c r="X154" s="276"/>
      <c r="Y154" s="277"/>
      <c r="Z154" s="267"/>
      <c r="AA154" s="268"/>
      <c r="AB154" s="268"/>
      <c r="AC154" s="268"/>
      <c r="AD154" s="269"/>
      <c r="AE154" s="133" t="s">
        <v>291</v>
      </c>
      <c r="AF154" s="160"/>
      <c r="AG154" s="289"/>
      <c r="AH154" s="290"/>
    </row>
    <row r="155" spans="1:34" ht="15.75" customHeight="1">
      <c r="A155" s="298"/>
      <c r="B155" s="301"/>
      <c r="C155" s="301"/>
      <c r="D155" s="295"/>
      <c r="E155" s="301"/>
      <c r="F155" s="301"/>
      <c r="G155" s="295"/>
      <c r="H155" s="295"/>
      <c r="I155" s="292"/>
      <c r="J155" s="274"/>
      <c r="K155" s="159"/>
      <c r="L155" s="159"/>
      <c r="M155" s="159"/>
      <c r="N155" s="159"/>
      <c r="O155" s="159"/>
      <c r="P155" s="281"/>
      <c r="Q155" s="282"/>
      <c r="R155" s="283"/>
      <c r="S155" s="165"/>
      <c r="T155" s="234"/>
      <c r="U155" s="219"/>
      <c r="V155" s="219"/>
      <c r="W155" s="219"/>
      <c r="X155" s="219"/>
      <c r="Y155" s="161"/>
      <c r="Z155" s="267"/>
      <c r="AA155" s="268"/>
      <c r="AB155" s="268"/>
      <c r="AC155" s="268"/>
      <c r="AD155" s="269"/>
      <c r="AE155" s="133" t="s">
        <v>291</v>
      </c>
      <c r="AF155" s="160"/>
      <c r="AG155" s="289"/>
      <c r="AH155" s="290"/>
    </row>
    <row r="156" spans="1:34" ht="15.75" customHeight="1">
      <c r="A156" s="298"/>
      <c r="B156" s="301"/>
      <c r="C156" s="301"/>
      <c r="D156" s="295"/>
      <c r="E156" s="301"/>
      <c r="F156" s="301"/>
      <c r="G156" s="295"/>
      <c r="H156" s="295"/>
      <c r="I156" s="292"/>
      <c r="J156" s="274"/>
      <c r="K156" s="159"/>
      <c r="L156" s="159"/>
      <c r="M156" s="159"/>
      <c r="N156" s="159"/>
      <c r="O156" s="159"/>
      <c r="P156" s="284"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156" s="285"/>
      <c r="R156" s="286"/>
      <c r="S156" s="165"/>
      <c r="T156" s="234"/>
      <c r="U156" s="219"/>
      <c r="V156" s="219"/>
      <c r="W156" s="219"/>
      <c r="X156" s="219"/>
      <c r="Y156" s="161"/>
      <c r="Z156" s="267"/>
      <c r="AA156" s="268"/>
      <c r="AB156" s="268"/>
      <c r="AC156" s="268"/>
      <c r="AD156" s="269"/>
      <c r="AE156" s="133" t="s">
        <v>291</v>
      </c>
      <c r="AF156" s="160"/>
      <c r="AG156" s="289"/>
      <c r="AH156" s="290"/>
    </row>
    <row r="157" spans="1:34" ht="15.75" customHeight="1">
      <c r="A157" s="298"/>
      <c r="B157" s="301"/>
      <c r="C157" s="301"/>
      <c r="D157" s="295"/>
      <c r="E157" s="301"/>
      <c r="F157" s="301"/>
      <c r="G157" s="295"/>
      <c r="H157" s="295"/>
      <c r="I157" s="292"/>
      <c r="J157" s="274"/>
      <c r="K157" s="159"/>
      <c r="L157" s="159"/>
      <c r="M157" s="159"/>
      <c r="N157" s="159"/>
      <c r="O157" s="159"/>
      <c r="P157" s="284"/>
      <c r="Q157" s="285"/>
      <c r="R157" s="286"/>
      <c r="S157" s="165"/>
      <c r="T157" s="234"/>
      <c r="U157" s="219"/>
      <c r="V157" s="219"/>
      <c r="W157" s="219"/>
      <c r="X157" s="219"/>
      <c r="Y157" s="161"/>
      <c r="Z157" s="267"/>
      <c r="AA157" s="268"/>
      <c r="AB157" s="268"/>
      <c r="AC157" s="268"/>
      <c r="AD157" s="269"/>
      <c r="AE157" s="133" t="s">
        <v>291</v>
      </c>
      <c r="AF157" s="160"/>
      <c r="AG157" s="289"/>
      <c r="AH157" s="290"/>
    </row>
    <row r="158" spans="1:34" ht="15.75" customHeight="1">
      <c r="A158" s="298"/>
      <c r="B158" s="301"/>
      <c r="C158" s="301"/>
      <c r="D158" s="295"/>
      <c r="E158" s="301"/>
      <c r="F158" s="301"/>
      <c r="G158" s="295"/>
      <c r="H158" s="295"/>
      <c r="I158" s="292"/>
      <c r="J158" s="274"/>
      <c r="K158" s="159"/>
      <c r="L158" s="159"/>
      <c r="M158" s="159"/>
      <c r="N158" s="159"/>
      <c r="O158" s="159"/>
      <c r="P158" s="284"/>
      <c r="Q158" s="285"/>
      <c r="R158" s="286"/>
      <c r="S158" s="165"/>
      <c r="T158" s="234"/>
      <c r="U158" s="219"/>
      <c r="V158" s="219"/>
      <c r="W158" s="219"/>
      <c r="X158" s="219"/>
      <c r="Y158" s="161"/>
      <c r="Z158" s="267"/>
      <c r="AA158" s="268"/>
      <c r="AB158" s="268"/>
      <c r="AC158" s="268"/>
      <c r="AD158" s="269"/>
      <c r="AE158" s="133" t="s">
        <v>291</v>
      </c>
      <c r="AF158" s="160"/>
      <c r="AG158" s="289"/>
      <c r="AH158" s="290"/>
    </row>
    <row r="159" spans="1:34" ht="15.75" customHeight="1">
      <c r="A159" s="298"/>
      <c r="B159" s="301"/>
      <c r="C159" s="301"/>
      <c r="D159" s="295"/>
      <c r="E159" s="301"/>
      <c r="F159" s="301"/>
      <c r="G159" s="295"/>
      <c r="H159" s="295"/>
      <c r="I159" s="292"/>
      <c r="J159" s="274"/>
      <c r="K159" s="159"/>
      <c r="L159" s="159"/>
      <c r="M159" s="159"/>
      <c r="N159" s="159"/>
      <c r="O159" s="159"/>
      <c r="P159" s="284"/>
      <c r="Q159" s="285"/>
      <c r="R159" s="286"/>
      <c r="S159" s="165"/>
      <c r="T159" s="234"/>
      <c r="U159" s="219"/>
      <c r="V159" s="219"/>
      <c r="W159" s="219"/>
      <c r="X159" s="219"/>
      <c r="Y159" s="161"/>
      <c r="Z159" s="267"/>
      <c r="AA159" s="268"/>
      <c r="AB159" s="268"/>
      <c r="AC159" s="268"/>
      <c r="AD159" s="269"/>
      <c r="AE159" s="133" t="s">
        <v>291</v>
      </c>
      <c r="AF159" s="160"/>
      <c r="AG159" s="289"/>
      <c r="AH159" s="290"/>
    </row>
    <row r="160" spans="1:34" ht="15.75" customHeight="1">
      <c r="A160" s="298"/>
      <c r="B160" s="301"/>
      <c r="C160" s="301"/>
      <c r="D160" s="295"/>
      <c r="E160" s="301"/>
      <c r="F160" s="301"/>
      <c r="G160" s="295"/>
      <c r="H160" s="295"/>
      <c r="I160" s="292"/>
      <c r="J160" s="274"/>
      <c r="K160" s="159"/>
      <c r="L160" s="159"/>
      <c r="M160" s="159"/>
      <c r="N160" s="159"/>
      <c r="O160" s="159"/>
      <c r="P160" s="228" t="str">
        <f>'drop down choices'!$DX$4</f>
        <v>DL-QRG-DangerousGoods@qvc.com</v>
      </c>
      <c r="Q160" s="235"/>
      <c r="R160" s="225"/>
      <c r="S160" s="165"/>
      <c r="T160" s="234"/>
      <c r="U160" s="219"/>
      <c r="V160" s="219"/>
      <c r="W160" s="219"/>
      <c r="X160" s="219"/>
      <c r="Y160" s="161"/>
      <c r="Z160" s="267"/>
      <c r="AA160" s="268"/>
      <c r="AB160" s="268"/>
      <c r="AC160" s="268"/>
      <c r="AD160" s="269"/>
      <c r="AE160" s="133" t="s">
        <v>291</v>
      </c>
      <c r="AF160" s="160"/>
      <c r="AG160" s="289"/>
      <c r="AH160" s="290"/>
    </row>
    <row r="161" spans="1:35">
      <c r="A161" s="298"/>
      <c r="B161" s="301"/>
      <c r="C161" s="301"/>
      <c r="D161" s="295"/>
      <c r="E161" s="301"/>
      <c r="F161" s="301"/>
      <c r="G161" s="295"/>
      <c r="H161" s="295"/>
      <c r="I161" s="292"/>
      <c r="J161" s="274"/>
      <c r="K161" s="159"/>
      <c r="L161" s="159"/>
      <c r="M161" s="159"/>
      <c r="N161" s="159"/>
      <c r="O161" s="159"/>
      <c r="P161" s="220"/>
      <c r="Q161" s="236"/>
      <c r="R161" s="221"/>
      <c r="S161" s="165"/>
      <c r="T161" s="234"/>
      <c r="U161" s="219"/>
      <c r="V161" s="219"/>
      <c r="W161" s="219"/>
      <c r="X161" s="219"/>
      <c r="Y161" s="161"/>
      <c r="Z161" s="267"/>
      <c r="AA161" s="268"/>
      <c r="AB161" s="268"/>
      <c r="AC161" s="268"/>
      <c r="AD161" s="269"/>
      <c r="AE161" s="133" t="s">
        <v>291</v>
      </c>
      <c r="AF161" s="160"/>
      <c r="AG161" s="253">
        <f>'drop down choices'!DR144</f>
        <v>0</v>
      </c>
      <c r="AH161" s="254"/>
    </row>
    <row r="162" spans="1:35" ht="16.5" thickBot="1">
      <c r="A162" s="299"/>
      <c r="B162" s="302"/>
      <c r="C162" s="302"/>
      <c r="D162" s="296"/>
      <c r="E162" s="302"/>
      <c r="F162" s="302"/>
      <c r="G162" s="296"/>
      <c r="H162" s="296"/>
      <c r="I162" s="293"/>
      <c r="J162" s="275"/>
      <c r="K162" s="207"/>
      <c r="L162" s="207"/>
      <c r="M162" s="207"/>
      <c r="N162" s="207"/>
      <c r="O162" s="207"/>
      <c r="P162" s="222"/>
      <c r="Q162" s="223"/>
      <c r="R162" s="224"/>
      <c r="S162" s="208"/>
      <c r="T162" s="209"/>
      <c r="U162" s="210"/>
      <c r="V162" s="210"/>
      <c r="W162" s="210"/>
      <c r="X162" s="210"/>
      <c r="Y162" s="211"/>
      <c r="Z162" s="270"/>
      <c r="AA162" s="271"/>
      <c r="AB162" s="271"/>
      <c r="AC162" s="271"/>
      <c r="AD162" s="272"/>
      <c r="AE162" s="212" t="s">
        <v>291</v>
      </c>
      <c r="AF162" s="213"/>
      <c r="AG162" s="226"/>
      <c r="AH162" s="227"/>
    </row>
    <row r="163" spans="1:35" ht="15.75" customHeight="1" thickBot="1">
      <c r="A163" s="297"/>
      <c r="B163" s="300"/>
      <c r="C163" s="300"/>
      <c r="D163" s="294"/>
      <c r="E163" s="300"/>
      <c r="F163" s="300"/>
      <c r="G163" s="294"/>
      <c r="H163" s="294"/>
      <c r="I163" s="201" t="s">
        <v>307</v>
      </c>
      <c r="J163" s="273"/>
      <c r="K163" s="202"/>
      <c r="L163" s="202"/>
      <c r="M163" s="202"/>
      <c r="N163" s="241" t="s">
        <v>291</v>
      </c>
      <c r="O163" s="202"/>
      <c r="P163" s="242" t="s">
        <v>291</v>
      </c>
      <c r="Q163" s="242" t="s">
        <v>291</v>
      </c>
      <c r="R163" s="214"/>
      <c r="S163" s="258" t="s">
        <v>291</v>
      </c>
      <c r="T163" s="258" t="s">
        <v>291</v>
      </c>
      <c r="U163" s="261"/>
      <c r="V163" s="202"/>
      <c r="W163" s="242" t="s">
        <v>291</v>
      </c>
      <c r="X163" s="243" t="s">
        <v>291</v>
      </c>
      <c r="Y163" s="202"/>
      <c r="Z163" s="243" t="s">
        <v>291</v>
      </c>
      <c r="AA163" s="214"/>
      <c r="AB163" s="214"/>
      <c r="AC163" s="244">
        <f>(AA163*AB163)</f>
        <v>0</v>
      </c>
      <c r="AD163" s="244">
        <f>0.3*AB163</f>
        <v>0</v>
      </c>
      <c r="AE163" s="203" t="s">
        <v>291</v>
      </c>
      <c r="AF163" s="204"/>
      <c r="AG163" s="243" t="s">
        <v>2676</v>
      </c>
      <c r="AH163" s="205"/>
      <c r="AI163" s="230" t="str">
        <f>IF(AG163='drop down choices'!C166,'Fields names'!A214,"-")</f>
        <v>-</v>
      </c>
    </row>
    <row r="164" spans="1:35" ht="15.75" customHeight="1">
      <c r="A164" s="298"/>
      <c r="B164" s="301"/>
      <c r="C164" s="301"/>
      <c r="D164" s="295"/>
      <c r="E164" s="301"/>
      <c r="F164" s="301"/>
      <c r="G164" s="295"/>
      <c r="H164" s="295"/>
      <c r="I164" s="291" t="str" cm="1">
        <f t="array" ref="I164">_xlfn.IFS(I163=web!$A$1,web!$A$2,I163=web!$B$1,web!$B$2,I163=web!$C$1,web!$C$2,I163=web!$D$1,web!$D$2,I163=web!$E$1,web!$E$2,I163=web!$F$1,web!$F$2,I163=web!$G$1,web!$G$2,I163=web!$H$1,web!$H$2,I163=web!$I$1,web!$I$2,I163=web!$J$1,web!$J$2,I163=web!$K$1,web!$K$2,I163=web!$L$1,web!$L$2,I163=web!$M$1,web!$M$2,I163=web!$N$1,web!$N$2,I163=web!$O$1,web!$O$2,I163=web!$P$1,web!$P$2,I163=web!$Q$1,web!$Q$2,I163=web!$R$1,web!$R$2,I163=web!$S$1,web!$S$2,I163=web!$T$1,web!$T$2,I163=web!$U$1,web!$U$2,I163=web!$V$1,web!$V$2,I163=web!$W$1,web!$W$2,I163=web!$X$1,web!$X$2,I163=web!$Y$1,web!$Y$2,I163=web!$Z$1,web!$Z$2,I163=web!$AA$1,web!$AA$2,I163=web!$AB$1,web!$AB$2,I163=web!$AC$1,web!$AC$2,I163=web!$AD$1,web!$AD$2,I163=web!$AE$1,web!$AE$2,I163=web!$AF$1,web!$AF$2,I163=web!$AG$1,web!$AG$2,I163=web!$AH$1,web!$AH$2,I163=web!$AI$1,web!$AI$2,I163=web!$AJ$1,web!$AJ$2,I163=web!$AK$1,web!$AK$2,I163="select",'Fields names'!$A$6)</f>
        <v>Seleziona una categoria per visualizzare il contenuto minimo della LD</v>
      </c>
      <c r="J164" s="256"/>
      <c r="K164" s="193"/>
      <c r="L164" s="193"/>
      <c r="M164" s="193"/>
      <c r="N164" s="232" t="s">
        <v>291</v>
      </c>
      <c r="O164" s="193"/>
      <c r="P164" s="232"/>
      <c r="Q164" s="232"/>
      <c r="R164" s="215"/>
      <c r="S164" s="259"/>
      <c r="T164" s="259"/>
      <c r="U164" s="262"/>
      <c r="V164" s="193"/>
      <c r="W164" s="242" t="s">
        <v>291</v>
      </c>
      <c r="X164" s="231" t="s">
        <v>291</v>
      </c>
      <c r="Y164" s="193"/>
      <c r="Z164" s="231" t="s">
        <v>291</v>
      </c>
      <c r="AA164" s="215"/>
      <c r="AB164" s="215"/>
      <c r="AC164" s="216">
        <f>(AA164*AB164)</f>
        <v>0</v>
      </c>
      <c r="AD164" s="216">
        <f>0.3*AB164</f>
        <v>0</v>
      </c>
      <c r="AE164" s="133" t="s">
        <v>291</v>
      </c>
      <c r="AF164" s="160"/>
      <c r="AG164" s="231" t="s">
        <v>291</v>
      </c>
      <c r="AH164" s="206"/>
    </row>
    <row r="165" spans="1:35" ht="15.75" customHeight="1">
      <c r="A165" s="298"/>
      <c r="B165" s="301"/>
      <c r="C165" s="301"/>
      <c r="D165" s="295"/>
      <c r="E165" s="301"/>
      <c r="F165" s="301"/>
      <c r="G165" s="295"/>
      <c r="H165" s="295"/>
      <c r="I165" s="292"/>
      <c r="J165" s="256"/>
      <c r="K165" s="193"/>
      <c r="L165" s="193"/>
      <c r="M165" s="193"/>
      <c r="N165" s="232" t="s">
        <v>291</v>
      </c>
      <c r="O165" s="193"/>
      <c r="P165" s="232"/>
      <c r="Q165" s="232"/>
      <c r="R165" s="215"/>
      <c r="S165" s="259"/>
      <c r="T165" s="259"/>
      <c r="U165" s="262"/>
      <c r="V165" s="193"/>
      <c r="W165" s="232"/>
      <c r="X165" s="231"/>
      <c r="Y165" s="193"/>
      <c r="Z165" s="231" t="s">
        <v>291</v>
      </c>
      <c r="AA165" s="215"/>
      <c r="AB165" s="215"/>
      <c r="AC165" s="216">
        <f>(AA165*AB165)</f>
        <v>0</v>
      </c>
      <c r="AD165" s="216">
        <f>0.3*AB165</f>
        <v>0</v>
      </c>
      <c r="AE165" s="133" t="s">
        <v>291</v>
      </c>
      <c r="AF165" s="160"/>
      <c r="AG165" s="231" t="s">
        <v>291</v>
      </c>
      <c r="AH165" s="206"/>
    </row>
    <row r="166" spans="1:35" ht="15.75" customHeight="1">
      <c r="A166" s="298"/>
      <c r="B166" s="301"/>
      <c r="C166" s="301"/>
      <c r="D166" s="295"/>
      <c r="E166" s="301"/>
      <c r="F166" s="301"/>
      <c r="G166" s="295"/>
      <c r="H166" s="295"/>
      <c r="I166" s="292"/>
      <c r="J166" s="256"/>
      <c r="K166" s="193"/>
      <c r="L166" s="193"/>
      <c r="M166" s="193"/>
      <c r="N166" s="232" t="s">
        <v>291</v>
      </c>
      <c r="O166" s="193"/>
      <c r="P166" s="232"/>
      <c r="Q166" s="232"/>
      <c r="R166" s="215"/>
      <c r="S166" s="259"/>
      <c r="T166" s="259"/>
      <c r="U166" s="262"/>
      <c r="V166" s="217"/>
      <c r="W166" s="232"/>
      <c r="X166" s="231"/>
      <c r="Y166" s="217"/>
      <c r="Z166" s="231" t="s">
        <v>291</v>
      </c>
      <c r="AA166" s="215"/>
      <c r="AB166" s="215"/>
      <c r="AC166" s="216">
        <f>(AA166*AB166)</f>
        <v>0</v>
      </c>
      <c r="AD166" s="216">
        <f>0.3*AB166</f>
        <v>0</v>
      </c>
      <c r="AE166" s="133" t="s">
        <v>291</v>
      </c>
      <c r="AF166" s="160"/>
      <c r="AG166" s="231" t="s">
        <v>291</v>
      </c>
      <c r="AH166" s="206"/>
    </row>
    <row r="167" spans="1:35" ht="15.75" customHeight="1">
      <c r="A167" s="298"/>
      <c r="B167" s="301"/>
      <c r="C167" s="301"/>
      <c r="D167" s="295"/>
      <c r="E167" s="301"/>
      <c r="F167" s="301"/>
      <c r="G167" s="295"/>
      <c r="H167" s="295"/>
      <c r="I167" s="292"/>
      <c r="J167" s="256"/>
      <c r="K167" s="193"/>
      <c r="L167" s="193"/>
      <c r="M167" s="193"/>
      <c r="N167" s="232" t="s">
        <v>291</v>
      </c>
      <c r="O167" s="193"/>
      <c r="P167" s="232"/>
      <c r="Q167" s="232"/>
      <c r="R167" s="215"/>
      <c r="S167" s="260"/>
      <c r="T167" s="260"/>
      <c r="U167" s="263"/>
      <c r="V167" s="218"/>
      <c r="W167" s="232"/>
      <c r="X167" s="231"/>
      <c r="Y167" s="218"/>
      <c r="Z167" s="231" t="s">
        <v>291</v>
      </c>
      <c r="AA167" s="215"/>
      <c r="AB167" s="215"/>
      <c r="AC167" s="216">
        <f>(AA167*AB167)</f>
        <v>0</v>
      </c>
      <c r="AD167" s="216">
        <f>0.3*AB167</f>
        <v>0</v>
      </c>
      <c r="AE167" s="133" t="s">
        <v>291</v>
      </c>
      <c r="AF167" s="160"/>
      <c r="AG167" s="231" t="s">
        <v>291</v>
      </c>
      <c r="AH167" s="206"/>
    </row>
    <row r="168" spans="1:35" ht="15.75" customHeight="1">
      <c r="A168" s="298"/>
      <c r="B168" s="301"/>
      <c r="C168" s="301"/>
      <c r="D168" s="295"/>
      <c r="E168" s="301"/>
      <c r="F168" s="301"/>
      <c r="G168" s="295"/>
      <c r="H168" s="295"/>
      <c r="I168" s="292"/>
      <c r="J168" s="274"/>
      <c r="K168" s="193"/>
      <c r="L168" s="193"/>
      <c r="M168" s="193"/>
      <c r="N168" s="232" t="s">
        <v>291</v>
      </c>
      <c r="O168" s="193"/>
      <c r="P168" s="232"/>
      <c r="Q168" s="232"/>
      <c r="R168" s="215"/>
      <c r="S168" s="264" t="str">
        <f>'Fields names'!$A$155</f>
        <v>Queste informazioni sono essenziali se il fornitore non è registrato presso il Registro degli Operatori che Trattano Rifiuti Elettrici ed Elettronici (RAEE) in Italia.</v>
      </c>
      <c r="T168" s="265"/>
      <c r="U168" s="265"/>
      <c r="V168" s="265"/>
      <c r="W168" s="265"/>
      <c r="X168" s="265"/>
      <c r="Y168" s="266"/>
      <c r="Z168" s="264" t="str">
        <f>'Fields names'!$A$156</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AA168" s="265"/>
      <c r="AB168" s="265"/>
      <c r="AC168" s="265"/>
      <c r="AD168" s="266"/>
      <c r="AE168" s="133" t="s">
        <v>291</v>
      </c>
      <c r="AF168" s="160"/>
      <c r="AG168" s="231" t="s">
        <v>291</v>
      </c>
      <c r="AH168" s="206"/>
    </row>
    <row r="169" spans="1:35" ht="15.75" customHeight="1">
      <c r="A169" s="298"/>
      <c r="B169" s="301"/>
      <c r="C169" s="301"/>
      <c r="D169" s="295"/>
      <c r="E169" s="301"/>
      <c r="F169" s="301"/>
      <c r="G169" s="295"/>
      <c r="H169" s="295"/>
      <c r="I169" s="292"/>
      <c r="J169" s="274"/>
      <c r="K169" s="193"/>
      <c r="L169" s="193"/>
      <c r="M169" s="193"/>
      <c r="N169" s="232" t="s">
        <v>291</v>
      </c>
      <c r="O169" s="193"/>
      <c r="P169" s="232"/>
      <c r="Q169" s="232"/>
      <c r="R169" s="215"/>
      <c r="S169" s="267"/>
      <c r="T169" s="268"/>
      <c r="U169" s="268"/>
      <c r="V169" s="268"/>
      <c r="W169" s="268"/>
      <c r="X169" s="268"/>
      <c r="Y169" s="269"/>
      <c r="Z169" s="267"/>
      <c r="AA169" s="268"/>
      <c r="AB169" s="268"/>
      <c r="AC169" s="268"/>
      <c r="AD169" s="269"/>
      <c r="AE169" s="133" t="s">
        <v>291</v>
      </c>
      <c r="AF169" s="160"/>
      <c r="AG169" s="231" t="s">
        <v>291</v>
      </c>
      <c r="AH169" s="206"/>
    </row>
    <row r="170" spans="1:35" ht="15.75" customHeight="1">
      <c r="A170" s="298"/>
      <c r="B170" s="301"/>
      <c r="C170" s="301"/>
      <c r="D170" s="295"/>
      <c r="E170" s="301"/>
      <c r="F170" s="301"/>
      <c r="G170" s="295"/>
      <c r="H170" s="295"/>
      <c r="I170" s="292"/>
      <c r="J170" s="274"/>
      <c r="K170" s="193"/>
      <c r="L170" s="193"/>
      <c r="M170" s="193"/>
      <c r="N170" s="232" t="s">
        <v>291</v>
      </c>
      <c r="O170" s="193"/>
      <c r="P170" s="232"/>
      <c r="Q170" s="232"/>
      <c r="R170" s="215"/>
      <c r="S170" s="267"/>
      <c r="T170" s="268"/>
      <c r="U170" s="268"/>
      <c r="V170" s="268"/>
      <c r="W170" s="268"/>
      <c r="X170" s="268"/>
      <c r="Y170" s="269"/>
      <c r="Z170" s="267"/>
      <c r="AA170" s="268"/>
      <c r="AB170" s="268"/>
      <c r="AC170" s="268"/>
      <c r="AD170" s="269"/>
      <c r="AE170" s="133" t="s">
        <v>291</v>
      </c>
      <c r="AF170" s="160"/>
      <c r="AG170" s="231" t="s">
        <v>291</v>
      </c>
      <c r="AH170" s="206"/>
    </row>
    <row r="171" spans="1:35" ht="15.75" customHeight="1">
      <c r="A171" s="298"/>
      <c r="B171" s="301"/>
      <c r="C171" s="301"/>
      <c r="D171" s="295"/>
      <c r="E171" s="301"/>
      <c r="F171" s="301"/>
      <c r="G171" s="295"/>
      <c r="H171" s="295"/>
      <c r="I171" s="292"/>
      <c r="J171" s="274"/>
      <c r="K171" s="193"/>
      <c r="L171" s="193"/>
      <c r="M171" s="193"/>
      <c r="N171" s="232" t="s">
        <v>291</v>
      </c>
      <c r="O171" s="193"/>
      <c r="P171" s="232"/>
      <c r="Q171" s="232"/>
      <c r="R171" s="215"/>
      <c r="S171" s="274"/>
      <c r="T171" s="276"/>
      <c r="U171" s="276"/>
      <c r="V171" s="276"/>
      <c r="W171" s="276"/>
      <c r="X171" s="276"/>
      <c r="Y171" s="277"/>
      <c r="Z171" s="267"/>
      <c r="AA171" s="268"/>
      <c r="AB171" s="268"/>
      <c r="AC171" s="268"/>
      <c r="AD171" s="269"/>
      <c r="AE171" s="133" t="s">
        <v>291</v>
      </c>
      <c r="AF171" s="160"/>
      <c r="AG171" s="231" t="s">
        <v>291</v>
      </c>
      <c r="AH171" s="206"/>
    </row>
    <row r="172" spans="1:35" ht="15.75" customHeight="1">
      <c r="A172" s="298"/>
      <c r="B172" s="301"/>
      <c r="C172" s="301"/>
      <c r="D172" s="295"/>
      <c r="E172" s="301"/>
      <c r="F172" s="301"/>
      <c r="G172" s="295"/>
      <c r="H172" s="295"/>
      <c r="I172" s="292"/>
      <c r="J172" s="274"/>
      <c r="K172" s="193"/>
      <c r="L172" s="193"/>
      <c r="M172" s="193"/>
      <c r="N172" s="233" t="s">
        <v>291</v>
      </c>
      <c r="O172" s="193"/>
      <c r="P172" s="232"/>
      <c r="Q172" s="232"/>
      <c r="R172" s="215"/>
      <c r="S172" s="274"/>
      <c r="T172" s="276"/>
      <c r="U172" s="276"/>
      <c r="V172" s="276"/>
      <c r="W172" s="276"/>
      <c r="X172" s="276"/>
      <c r="Y172" s="277"/>
      <c r="Z172" s="267"/>
      <c r="AA172" s="268"/>
      <c r="AB172" s="268"/>
      <c r="AC172" s="268"/>
      <c r="AD172" s="269"/>
      <c r="AE172" s="133" t="s">
        <v>291</v>
      </c>
      <c r="AF172" s="169"/>
      <c r="AG172" s="287">
        <f>'drop down choices'!DR163</f>
        <v>0</v>
      </c>
      <c r="AH172" s="288"/>
    </row>
    <row r="173" spans="1:35" ht="15.75" customHeight="1">
      <c r="A173" s="298"/>
      <c r="B173" s="301"/>
      <c r="C173" s="301"/>
      <c r="D173" s="295"/>
      <c r="E173" s="301"/>
      <c r="F173" s="301"/>
      <c r="G173" s="295"/>
      <c r="H173" s="295"/>
      <c r="I173" s="292"/>
      <c r="J173" s="274"/>
      <c r="K173" s="159"/>
      <c r="L173" s="159"/>
      <c r="M173" s="159"/>
      <c r="N173" s="159"/>
      <c r="O173" s="159"/>
      <c r="P173" s="278" t="str">
        <f>'Fields names'!$A$186</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Q173" s="279"/>
      <c r="R173" s="280"/>
      <c r="S173" s="274"/>
      <c r="T173" s="276"/>
      <c r="U173" s="276"/>
      <c r="V173" s="276"/>
      <c r="W173" s="276"/>
      <c r="X173" s="276"/>
      <c r="Y173" s="277"/>
      <c r="Z173" s="267"/>
      <c r="AA173" s="268"/>
      <c r="AB173" s="268"/>
      <c r="AC173" s="268"/>
      <c r="AD173" s="269"/>
      <c r="AE173" s="133" t="s">
        <v>291</v>
      </c>
      <c r="AF173" s="160"/>
      <c r="AG173" s="289"/>
      <c r="AH173" s="290"/>
    </row>
    <row r="174" spans="1:35" ht="15.75" customHeight="1">
      <c r="A174" s="298"/>
      <c r="B174" s="301"/>
      <c r="C174" s="301"/>
      <c r="D174" s="295"/>
      <c r="E174" s="301"/>
      <c r="F174" s="301"/>
      <c r="G174" s="295"/>
      <c r="H174" s="295"/>
      <c r="I174" s="292"/>
      <c r="J174" s="274"/>
      <c r="K174" s="159"/>
      <c r="L174" s="159"/>
      <c r="M174" s="159"/>
      <c r="N174" s="159"/>
      <c r="O174" s="159"/>
      <c r="P174" s="281"/>
      <c r="Q174" s="282"/>
      <c r="R174" s="283"/>
      <c r="S174" s="274"/>
      <c r="T174" s="276"/>
      <c r="U174" s="276"/>
      <c r="V174" s="276"/>
      <c r="W174" s="276"/>
      <c r="X174" s="276"/>
      <c r="Y174" s="277"/>
      <c r="Z174" s="267"/>
      <c r="AA174" s="268"/>
      <c r="AB174" s="268"/>
      <c r="AC174" s="268"/>
      <c r="AD174" s="269"/>
      <c r="AE174" s="133" t="s">
        <v>291</v>
      </c>
      <c r="AF174" s="160"/>
      <c r="AG174" s="289"/>
      <c r="AH174" s="290"/>
    </row>
    <row r="175" spans="1:35" ht="15.75" customHeight="1">
      <c r="A175" s="298"/>
      <c r="B175" s="301"/>
      <c r="C175" s="301"/>
      <c r="D175" s="295"/>
      <c r="E175" s="301"/>
      <c r="F175" s="301"/>
      <c r="G175" s="295"/>
      <c r="H175" s="295"/>
      <c r="I175" s="292"/>
      <c r="J175" s="274"/>
      <c r="K175" s="159"/>
      <c r="L175" s="159"/>
      <c r="M175" s="159"/>
      <c r="N175" s="159"/>
      <c r="O175" s="159"/>
      <c r="P175" s="281"/>
      <c r="Q175" s="282"/>
      <c r="R175" s="283"/>
      <c r="S175" s="165"/>
      <c r="T175" s="234"/>
      <c r="U175" s="219"/>
      <c r="V175" s="219"/>
      <c r="W175" s="219"/>
      <c r="X175" s="219"/>
      <c r="Y175" s="161"/>
      <c r="Z175" s="267"/>
      <c r="AA175" s="268"/>
      <c r="AB175" s="268"/>
      <c r="AC175" s="268"/>
      <c r="AD175" s="269"/>
      <c r="AE175" s="133" t="s">
        <v>291</v>
      </c>
      <c r="AF175" s="160"/>
      <c r="AG175" s="289"/>
      <c r="AH175" s="290"/>
    </row>
    <row r="176" spans="1:35" ht="15.75" customHeight="1">
      <c r="A176" s="298"/>
      <c r="B176" s="301"/>
      <c r="C176" s="301"/>
      <c r="D176" s="295"/>
      <c r="E176" s="301"/>
      <c r="F176" s="301"/>
      <c r="G176" s="295"/>
      <c r="H176" s="295"/>
      <c r="I176" s="292"/>
      <c r="J176" s="274"/>
      <c r="K176" s="159"/>
      <c r="L176" s="159"/>
      <c r="M176" s="159"/>
      <c r="N176" s="159"/>
      <c r="O176" s="159"/>
      <c r="P176" s="284"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Q176" s="285"/>
      <c r="R176" s="286"/>
      <c r="S176" s="165"/>
      <c r="T176" s="234"/>
      <c r="U176" s="219"/>
      <c r="V176" s="219"/>
      <c r="W176" s="219"/>
      <c r="X176" s="219"/>
      <c r="Y176" s="161"/>
      <c r="Z176" s="267"/>
      <c r="AA176" s="268"/>
      <c r="AB176" s="268"/>
      <c r="AC176" s="268"/>
      <c r="AD176" s="269"/>
      <c r="AE176" s="133" t="s">
        <v>291</v>
      </c>
      <c r="AF176" s="160"/>
      <c r="AG176" s="289"/>
      <c r="AH176" s="290"/>
    </row>
    <row r="177" spans="1:34" ht="15.75" customHeight="1">
      <c r="A177" s="298"/>
      <c r="B177" s="301"/>
      <c r="C177" s="301"/>
      <c r="D177" s="295"/>
      <c r="E177" s="301"/>
      <c r="F177" s="301"/>
      <c r="G177" s="295"/>
      <c r="H177" s="295"/>
      <c r="I177" s="292"/>
      <c r="J177" s="274"/>
      <c r="K177" s="159"/>
      <c r="L177" s="159"/>
      <c r="M177" s="159"/>
      <c r="N177" s="159"/>
      <c r="O177" s="159"/>
      <c r="P177" s="284"/>
      <c r="Q177" s="285"/>
      <c r="R177" s="286"/>
      <c r="S177" s="165"/>
      <c r="T177" s="234"/>
      <c r="U177" s="219"/>
      <c r="V177" s="219"/>
      <c r="W177" s="219"/>
      <c r="X177" s="219"/>
      <c r="Y177" s="161"/>
      <c r="Z177" s="267"/>
      <c r="AA177" s="268"/>
      <c r="AB177" s="268"/>
      <c r="AC177" s="268"/>
      <c r="AD177" s="269"/>
      <c r="AE177" s="133" t="s">
        <v>291</v>
      </c>
      <c r="AF177" s="160"/>
      <c r="AG177" s="289"/>
      <c r="AH177" s="290"/>
    </row>
    <row r="178" spans="1:34" ht="15.75" customHeight="1">
      <c r="A178" s="298"/>
      <c r="B178" s="301"/>
      <c r="C178" s="301"/>
      <c r="D178" s="295"/>
      <c r="E178" s="301"/>
      <c r="F178" s="301"/>
      <c r="G178" s="295"/>
      <c r="H178" s="295"/>
      <c r="I178" s="292"/>
      <c r="J178" s="274"/>
      <c r="K178" s="159"/>
      <c r="L178" s="159"/>
      <c r="M178" s="159"/>
      <c r="N178" s="159"/>
      <c r="O178" s="159"/>
      <c r="P178" s="284"/>
      <c r="Q178" s="285"/>
      <c r="R178" s="286"/>
      <c r="S178" s="165"/>
      <c r="T178" s="234"/>
      <c r="U178" s="219"/>
      <c r="V178" s="219"/>
      <c r="W178" s="219"/>
      <c r="X178" s="219"/>
      <c r="Y178" s="161"/>
      <c r="Z178" s="267"/>
      <c r="AA178" s="268"/>
      <c r="AB178" s="268"/>
      <c r="AC178" s="268"/>
      <c r="AD178" s="269"/>
      <c r="AE178" s="133" t="s">
        <v>291</v>
      </c>
      <c r="AF178" s="160"/>
      <c r="AG178" s="289"/>
      <c r="AH178" s="290"/>
    </row>
    <row r="179" spans="1:34" ht="15.75" customHeight="1">
      <c r="A179" s="298"/>
      <c r="B179" s="301"/>
      <c r="C179" s="301"/>
      <c r="D179" s="295"/>
      <c r="E179" s="301"/>
      <c r="F179" s="301"/>
      <c r="G179" s="295"/>
      <c r="H179" s="295"/>
      <c r="I179" s="292"/>
      <c r="J179" s="274"/>
      <c r="K179" s="159"/>
      <c r="L179" s="159"/>
      <c r="M179" s="159"/>
      <c r="N179" s="159"/>
      <c r="O179" s="159"/>
      <c r="P179" s="284"/>
      <c r="Q179" s="285"/>
      <c r="R179" s="286"/>
      <c r="S179" s="165"/>
      <c r="T179" s="234"/>
      <c r="U179" s="219"/>
      <c r="V179" s="219"/>
      <c r="W179" s="219"/>
      <c r="X179" s="219"/>
      <c r="Y179" s="161"/>
      <c r="Z179" s="267"/>
      <c r="AA179" s="268"/>
      <c r="AB179" s="268"/>
      <c r="AC179" s="268"/>
      <c r="AD179" s="269"/>
      <c r="AE179" s="133" t="s">
        <v>291</v>
      </c>
      <c r="AF179" s="160"/>
      <c r="AG179" s="289"/>
      <c r="AH179" s="290"/>
    </row>
    <row r="180" spans="1:34" ht="15.75" customHeight="1">
      <c r="A180" s="298"/>
      <c r="B180" s="301"/>
      <c r="C180" s="301"/>
      <c r="D180" s="295"/>
      <c r="E180" s="301"/>
      <c r="F180" s="301"/>
      <c r="G180" s="295"/>
      <c r="H180" s="295"/>
      <c r="I180" s="292"/>
      <c r="J180" s="274"/>
      <c r="K180" s="159"/>
      <c r="L180" s="159"/>
      <c r="M180" s="159"/>
      <c r="N180" s="159"/>
      <c r="O180" s="159"/>
      <c r="P180" s="228" t="str">
        <f>'drop down choices'!$DX$4</f>
        <v>DL-QRG-DangerousGoods@qvc.com</v>
      </c>
      <c r="Q180" s="235"/>
      <c r="R180" s="225"/>
      <c r="S180" s="165"/>
      <c r="T180" s="234"/>
      <c r="U180" s="219"/>
      <c r="V180" s="219"/>
      <c r="W180" s="219"/>
      <c r="X180" s="219"/>
      <c r="Y180" s="161"/>
      <c r="Z180" s="267"/>
      <c r="AA180" s="268"/>
      <c r="AB180" s="268"/>
      <c r="AC180" s="268"/>
      <c r="AD180" s="269"/>
      <c r="AE180" s="133" t="s">
        <v>291</v>
      </c>
      <c r="AF180" s="160"/>
      <c r="AG180" s="289"/>
      <c r="AH180" s="290"/>
    </row>
    <row r="181" spans="1:34">
      <c r="A181" s="298"/>
      <c r="B181" s="301"/>
      <c r="C181" s="301"/>
      <c r="D181" s="295"/>
      <c r="E181" s="301"/>
      <c r="F181" s="301"/>
      <c r="G181" s="295"/>
      <c r="H181" s="295"/>
      <c r="I181" s="292"/>
      <c r="J181" s="274"/>
      <c r="K181" s="159"/>
      <c r="L181" s="159"/>
      <c r="M181" s="159"/>
      <c r="N181" s="159"/>
      <c r="O181" s="159"/>
      <c r="P181" s="220"/>
      <c r="Q181" s="236"/>
      <c r="R181" s="221"/>
      <c r="S181" s="165"/>
      <c r="T181" s="234"/>
      <c r="U181" s="219"/>
      <c r="V181" s="219"/>
      <c r="W181" s="219"/>
      <c r="X181" s="219"/>
      <c r="Y181" s="161"/>
      <c r="Z181" s="267"/>
      <c r="AA181" s="268"/>
      <c r="AB181" s="268"/>
      <c r="AC181" s="268"/>
      <c r="AD181" s="269"/>
      <c r="AE181" s="133" t="s">
        <v>291</v>
      </c>
      <c r="AF181" s="160"/>
      <c r="AG181" s="253">
        <f>'drop down choices'!DR164</f>
        <v>0</v>
      </c>
      <c r="AH181" s="254"/>
    </row>
    <row r="182" spans="1:34" ht="16.5" thickBot="1">
      <c r="A182" s="299"/>
      <c r="B182" s="302"/>
      <c r="C182" s="302"/>
      <c r="D182" s="296"/>
      <c r="E182" s="302"/>
      <c r="F182" s="302"/>
      <c r="G182" s="296"/>
      <c r="H182" s="296"/>
      <c r="I182" s="293"/>
      <c r="J182" s="275"/>
      <c r="K182" s="207"/>
      <c r="L182" s="207"/>
      <c r="M182" s="207"/>
      <c r="N182" s="207"/>
      <c r="O182" s="207"/>
      <c r="P182" s="222"/>
      <c r="Q182" s="223"/>
      <c r="R182" s="224"/>
      <c r="S182" s="208"/>
      <c r="T182" s="209"/>
      <c r="U182" s="210"/>
      <c r="V182" s="210"/>
      <c r="W182" s="210"/>
      <c r="X182" s="210"/>
      <c r="Y182" s="211"/>
      <c r="Z182" s="270"/>
      <c r="AA182" s="271"/>
      <c r="AB182" s="271"/>
      <c r="AC182" s="271"/>
      <c r="AD182" s="272"/>
      <c r="AE182" s="212" t="s">
        <v>291</v>
      </c>
      <c r="AF182" s="213"/>
      <c r="AG182" s="226"/>
      <c r="AH182" s="227"/>
    </row>
  </sheetData>
  <sheetProtection formatCells="0" formatColumns="0" formatRows="0" insertColumns="0" insertRows="0" insertHyperlinks="0" selectLockedCells="1" sort="0" autoFilter="0"/>
  <dataConsolidate>
    <dataRefs count="1">
      <dataRef name="nuovo item"/>
    </dataRefs>
  </dataConsolidate>
  <mergeCells count="181">
    <mergeCell ref="AG172:AH180"/>
    <mergeCell ref="P173:R175"/>
    <mergeCell ref="P176:R179"/>
    <mergeCell ref="AG181:AH181"/>
    <mergeCell ref="T163:T167"/>
    <mergeCell ref="U163:U167"/>
    <mergeCell ref="I164:I182"/>
    <mergeCell ref="S168:Y170"/>
    <mergeCell ref="Z168:AD182"/>
    <mergeCell ref="S171:Y174"/>
    <mergeCell ref="F163:F182"/>
    <mergeCell ref="G163:G182"/>
    <mergeCell ref="H163:H182"/>
    <mergeCell ref="J163:J182"/>
    <mergeCell ref="S163:S167"/>
    <mergeCell ref="A163:A182"/>
    <mergeCell ref="B163:B182"/>
    <mergeCell ref="C163:C182"/>
    <mergeCell ref="D163:D182"/>
    <mergeCell ref="E163:E182"/>
    <mergeCell ref="S148:Y150"/>
    <mergeCell ref="Z148:AD162"/>
    <mergeCell ref="S151:Y154"/>
    <mergeCell ref="AG152:AH160"/>
    <mergeCell ref="P153:R155"/>
    <mergeCell ref="P156:R159"/>
    <mergeCell ref="AG161:AH161"/>
    <mergeCell ref="AG132:AH140"/>
    <mergeCell ref="P133:R135"/>
    <mergeCell ref="P136:R139"/>
    <mergeCell ref="AG141:AH141"/>
    <mergeCell ref="S143:S147"/>
    <mergeCell ref="T143:T147"/>
    <mergeCell ref="U143:U147"/>
    <mergeCell ref="A143:A162"/>
    <mergeCell ref="B143:B162"/>
    <mergeCell ref="C143:C162"/>
    <mergeCell ref="D143:D162"/>
    <mergeCell ref="E143:E162"/>
    <mergeCell ref="F143:F162"/>
    <mergeCell ref="G143:G162"/>
    <mergeCell ref="H143:H162"/>
    <mergeCell ref="J143:J162"/>
    <mergeCell ref="I144:I162"/>
    <mergeCell ref="A123:A142"/>
    <mergeCell ref="B123:B142"/>
    <mergeCell ref="C123:C142"/>
    <mergeCell ref="D123:D142"/>
    <mergeCell ref="E123:E142"/>
    <mergeCell ref="I104:I122"/>
    <mergeCell ref="S108:Y110"/>
    <mergeCell ref="Z108:AD122"/>
    <mergeCell ref="S111:Y114"/>
    <mergeCell ref="T123:T127"/>
    <mergeCell ref="U123:U127"/>
    <mergeCell ref="I124:I142"/>
    <mergeCell ref="S128:Y130"/>
    <mergeCell ref="Z128:AD142"/>
    <mergeCell ref="S131:Y134"/>
    <mergeCell ref="F123:F142"/>
    <mergeCell ref="G123:G142"/>
    <mergeCell ref="H123:H142"/>
    <mergeCell ref="J123:J142"/>
    <mergeCell ref="S123:S127"/>
    <mergeCell ref="AG112:AH120"/>
    <mergeCell ref="P113:R115"/>
    <mergeCell ref="P116:R119"/>
    <mergeCell ref="AG121:AH121"/>
    <mergeCell ref="AG92:AH100"/>
    <mergeCell ref="P93:R95"/>
    <mergeCell ref="P96:R99"/>
    <mergeCell ref="AG101:AH101"/>
    <mergeCell ref="A103:A122"/>
    <mergeCell ref="B103:B122"/>
    <mergeCell ref="C103:C122"/>
    <mergeCell ref="D103:D122"/>
    <mergeCell ref="E103:E122"/>
    <mergeCell ref="F103:F122"/>
    <mergeCell ref="G103:G122"/>
    <mergeCell ref="H103:H122"/>
    <mergeCell ref="J103:J122"/>
    <mergeCell ref="S103:S107"/>
    <mergeCell ref="T103:T107"/>
    <mergeCell ref="U103:U107"/>
    <mergeCell ref="A83:A102"/>
    <mergeCell ref="B83:B102"/>
    <mergeCell ref="C83:C102"/>
    <mergeCell ref="D83:D102"/>
    <mergeCell ref="E83:E102"/>
    <mergeCell ref="I64:I82"/>
    <mergeCell ref="S68:Y70"/>
    <mergeCell ref="Z68:AD82"/>
    <mergeCell ref="S71:Y74"/>
    <mergeCell ref="AG72:AH80"/>
    <mergeCell ref="P73:R75"/>
    <mergeCell ref="P76:R79"/>
    <mergeCell ref="AG81:AH81"/>
    <mergeCell ref="T83:T87"/>
    <mergeCell ref="U83:U87"/>
    <mergeCell ref="I84:I102"/>
    <mergeCell ref="S88:Y90"/>
    <mergeCell ref="Z88:AD102"/>
    <mergeCell ref="S91:Y94"/>
    <mergeCell ref="F83:F102"/>
    <mergeCell ref="G83:G102"/>
    <mergeCell ref="H83:H102"/>
    <mergeCell ref="J83:J102"/>
    <mergeCell ref="S83:S87"/>
    <mergeCell ref="AG52:AH60"/>
    <mergeCell ref="P53:R55"/>
    <mergeCell ref="P56:R59"/>
    <mergeCell ref="AG61:AH61"/>
    <mergeCell ref="A63:A82"/>
    <mergeCell ref="B63:B82"/>
    <mergeCell ref="C63:C82"/>
    <mergeCell ref="D63:D82"/>
    <mergeCell ref="E63:E82"/>
    <mergeCell ref="F63:F82"/>
    <mergeCell ref="G63:G82"/>
    <mergeCell ref="H63:H82"/>
    <mergeCell ref="J63:J82"/>
    <mergeCell ref="S63:S67"/>
    <mergeCell ref="T63:T67"/>
    <mergeCell ref="U63:U67"/>
    <mergeCell ref="A43:A62"/>
    <mergeCell ref="B43:B62"/>
    <mergeCell ref="C43:C62"/>
    <mergeCell ref="D43:D62"/>
    <mergeCell ref="E43:E62"/>
    <mergeCell ref="T43:T47"/>
    <mergeCell ref="U43:U47"/>
    <mergeCell ref="I44:I62"/>
    <mergeCell ref="S48:Y50"/>
    <mergeCell ref="Z48:AD62"/>
    <mergeCell ref="S51:Y54"/>
    <mergeCell ref="F43:F62"/>
    <mergeCell ref="G43:G62"/>
    <mergeCell ref="H43:H62"/>
    <mergeCell ref="J43:J62"/>
    <mergeCell ref="S43:S47"/>
    <mergeCell ref="A23:A42"/>
    <mergeCell ref="B23:B42"/>
    <mergeCell ref="C23:C42"/>
    <mergeCell ref="E23:E42"/>
    <mergeCell ref="F23:F42"/>
    <mergeCell ref="G23:G42"/>
    <mergeCell ref="J23:J42"/>
    <mergeCell ref="S23:S27"/>
    <mergeCell ref="T23:T27"/>
    <mergeCell ref="I24:I42"/>
    <mergeCell ref="S28:Y30"/>
    <mergeCell ref="Z28:AD42"/>
    <mergeCell ref="U23:U27"/>
    <mergeCell ref="I4:I22"/>
    <mergeCell ref="H3:H22"/>
    <mergeCell ref="S8:Y10"/>
    <mergeCell ref="T3:T7"/>
    <mergeCell ref="D3:D22"/>
    <mergeCell ref="D23:D42"/>
    <mergeCell ref="G3:G22"/>
    <mergeCell ref="A3:A22"/>
    <mergeCell ref="B3:B22"/>
    <mergeCell ref="C3:C22"/>
    <mergeCell ref="E3:E22"/>
    <mergeCell ref="F3:F22"/>
    <mergeCell ref="H23:H42"/>
    <mergeCell ref="AG41:AH41"/>
    <mergeCell ref="O13:O22"/>
    <mergeCell ref="S3:S7"/>
    <mergeCell ref="U3:U7"/>
    <mergeCell ref="Z8:AD22"/>
    <mergeCell ref="J3:J22"/>
    <mergeCell ref="S11:Y14"/>
    <mergeCell ref="P13:R15"/>
    <mergeCell ref="P16:R19"/>
    <mergeCell ref="AG12:AH20"/>
    <mergeCell ref="AG21:AH21"/>
    <mergeCell ref="S31:Y34"/>
    <mergeCell ref="AG32:AH40"/>
    <mergeCell ref="P33:R35"/>
    <mergeCell ref="P36:R39"/>
  </mergeCells>
  <conditionalFormatting sqref="A2:B2 C183:AD1048576">
    <cfRule type="containsText" dxfId="165" priority="813" operator="containsText" text="selezionare">
      <formula>NOT(ISERROR(SEARCH("selezionare",A2)))</formula>
    </cfRule>
  </conditionalFormatting>
  <conditionalFormatting sqref="A23:B23 AE23 F24:F42">
    <cfRule type="cellIs" dxfId="164" priority="443" operator="equal">
      <formula>0</formula>
    </cfRule>
  </conditionalFormatting>
  <conditionalFormatting sqref="A43:B43 AE43 F44:F62">
    <cfRule type="cellIs" dxfId="163" priority="393" operator="equal">
      <formula>0</formula>
    </cfRule>
  </conditionalFormatting>
  <conditionalFormatting sqref="A63:B63 AE63 F64:F82">
    <cfRule type="cellIs" dxfId="162" priority="340" operator="equal">
      <formula>0</formula>
    </cfRule>
  </conditionalFormatting>
  <conditionalFormatting sqref="A83:B83 AE83 F84:F102">
    <cfRule type="cellIs" dxfId="161" priority="287" operator="equal">
      <formula>0</formula>
    </cfRule>
  </conditionalFormatting>
  <conditionalFormatting sqref="A103:B103 AE103 F104:F122">
    <cfRule type="cellIs" dxfId="160" priority="234" operator="equal">
      <formula>0</formula>
    </cfRule>
  </conditionalFormatting>
  <conditionalFormatting sqref="A123:B123 AE123 F124:F142">
    <cfRule type="cellIs" dxfId="159" priority="181" operator="equal">
      <formula>0</formula>
    </cfRule>
  </conditionalFormatting>
  <conditionalFormatting sqref="A143:B143 AE143 F144:F162">
    <cfRule type="cellIs" dxfId="158" priority="128" operator="equal">
      <formula>0</formula>
    </cfRule>
  </conditionalFormatting>
  <conditionalFormatting sqref="A163:B163 AE163 F164:F182">
    <cfRule type="cellIs" dxfId="157" priority="75" operator="equal">
      <formula>0</formula>
    </cfRule>
  </conditionalFormatting>
  <conditionalFormatting sqref="D3:H3 D23:H23">
    <cfRule type="cellIs" dxfId="156" priority="503" operator="equal">
      <formula>0</formula>
    </cfRule>
  </conditionalFormatting>
  <conditionalFormatting sqref="D43:H43">
    <cfRule type="cellIs" dxfId="155" priority="391" operator="equal">
      <formula>0</formula>
    </cfRule>
  </conditionalFormatting>
  <conditionalFormatting sqref="D63:J63">
    <cfRule type="cellIs" dxfId="154" priority="337" operator="equal">
      <formula>0</formula>
    </cfRule>
  </conditionalFormatting>
  <conditionalFormatting sqref="D83:J83">
    <cfRule type="cellIs" dxfId="153" priority="284" operator="equal">
      <formula>0</formula>
    </cfRule>
  </conditionalFormatting>
  <conditionalFormatting sqref="D103:J103">
    <cfRule type="cellIs" dxfId="152" priority="231" operator="equal">
      <formula>0</formula>
    </cfRule>
  </conditionalFormatting>
  <conditionalFormatting sqref="D123:J123">
    <cfRule type="cellIs" dxfId="151" priority="178" operator="equal">
      <formula>0</formula>
    </cfRule>
  </conditionalFormatting>
  <conditionalFormatting sqref="D143:J143">
    <cfRule type="cellIs" dxfId="150" priority="125" operator="equal">
      <formula>0</formula>
    </cfRule>
  </conditionalFormatting>
  <conditionalFormatting sqref="D163:J163">
    <cfRule type="cellIs" dxfId="149" priority="72" operator="equal">
      <formula>0</formula>
    </cfRule>
  </conditionalFormatting>
  <conditionalFormatting sqref="I3:J62">
    <cfRule type="cellIs" dxfId="148" priority="24" operator="equal">
      <formula>0</formula>
    </cfRule>
  </conditionalFormatting>
  <conditionalFormatting sqref="I64:J82">
    <cfRule type="cellIs" dxfId="147" priority="23" operator="equal">
      <formula>0</formula>
    </cfRule>
  </conditionalFormatting>
  <conditionalFormatting sqref="I84:J102">
    <cfRule type="cellIs" dxfId="146" priority="22" operator="equal">
      <formula>0</formula>
    </cfRule>
  </conditionalFormatting>
  <conditionalFormatting sqref="I104:J122">
    <cfRule type="cellIs" dxfId="145" priority="21" operator="equal">
      <formula>0</formula>
    </cfRule>
  </conditionalFormatting>
  <conditionalFormatting sqref="I124:J142">
    <cfRule type="cellIs" dxfId="144" priority="20" operator="equal">
      <formula>0</formula>
    </cfRule>
  </conditionalFormatting>
  <conditionalFormatting sqref="I144:J162">
    <cfRule type="cellIs" dxfId="143" priority="19" operator="equal">
      <formula>0</formula>
    </cfRule>
  </conditionalFormatting>
  <conditionalFormatting sqref="I164:J182">
    <cfRule type="cellIs" dxfId="142" priority="18" operator="equal">
      <formula>0</formula>
    </cfRule>
  </conditionalFormatting>
  <conditionalFormatting sqref="N23:N32">
    <cfRule type="containsText" dxfId="141" priority="396" operator="containsText" text="Select">
      <formula>NOT(ISERROR(SEARCH("Select",N23)))</formula>
    </cfRule>
  </conditionalFormatting>
  <conditionalFormatting sqref="N43:N52">
    <cfRule type="containsText" dxfId="140" priority="343" operator="containsText" text="Select">
      <formula>NOT(ISERROR(SEARCH("Select",N43)))</formula>
    </cfRule>
  </conditionalFormatting>
  <conditionalFormatting sqref="N63:N72">
    <cfRule type="containsText" dxfId="139" priority="290" operator="containsText" text="Select">
      <formula>NOT(ISERROR(SEARCH("Select",N63)))</formula>
    </cfRule>
  </conditionalFormatting>
  <conditionalFormatting sqref="N83:N92">
    <cfRule type="containsText" dxfId="138" priority="237" operator="containsText" text="Select">
      <formula>NOT(ISERROR(SEARCH("Select",N83)))</formula>
    </cfRule>
  </conditionalFormatting>
  <conditionalFormatting sqref="N103:N112">
    <cfRule type="containsText" dxfId="137" priority="184" operator="containsText" text="Select">
      <formula>NOT(ISERROR(SEARCH("Select",N103)))</formula>
    </cfRule>
  </conditionalFormatting>
  <conditionalFormatting sqref="N123:N132">
    <cfRule type="containsText" dxfId="136" priority="131" operator="containsText" text="Select">
      <formula>NOT(ISERROR(SEARCH("Select",N123)))</formula>
    </cfRule>
  </conditionalFormatting>
  <conditionalFormatting sqref="N143:N152">
    <cfRule type="containsText" dxfId="135" priority="78" operator="containsText" text="Select">
      <formula>NOT(ISERROR(SEARCH("Select",N143)))</formula>
    </cfRule>
  </conditionalFormatting>
  <conditionalFormatting sqref="N163:N172">
    <cfRule type="containsText" dxfId="134" priority="25" operator="containsText" text="Select">
      <formula>NOT(ISERROR(SEARCH("Select",N163)))</formula>
    </cfRule>
  </conditionalFormatting>
  <conditionalFormatting sqref="N3:Q12">
    <cfRule type="containsText" dxfId="133" priority="17" operator="containsText" text="Select">
      <formula>NOT(ISERROR(SEARCH("Select",N3)))</formula>
    </cfRule>
  </conditionalFormatting>
  <conditionalFormatting sqref="P23:Q32">
    <cfRule type="containsText" dxfId="132" priority="397" operator="containsText" text="Select">
      <formula>NOT(ISERROR(SEARCH("Select",P23)))</formula>
    </cfRule>
  </conditionalFormatting>
  <conditionalFormatting sqref="P43:Q52">
    <cfRule type="containsText" dxfId="131" priority="344" operator="containsText" text="Select">
      <formula>NOT(ISERROR(SEARCH("Select",P43)))</formula>
    </cfRule>
  </conditionalFormatting>
  <conditionalFormatting sqref="P63:Q72">
    <cfRule type="containsText" dxfId="130" priority="291" operator="containsText" text="Select">
      <formula>NOT(ISERROR(SEARCH("Select",P63)))</formula>
    </cfRule>
  </conditionalFormatting>
  <conditionalFormatting sqref="P83:Q92">
    <cfRule type="containsText" dxfId="129" priority="238" operator="containsText" text="Select">
      <formula>NOT(ISERROR(SEARCH("Select",P83)))</formula>
    </cfRule>
  </conditionalFormatting>
  <conditionalFormatting sqref="P103:Q112">
    <cfRule type="containsText" dxfId="128" priority="185" operator="containsText" text="Select">
      <formula>NOT(ISERROR(SEARCH("Select",P103)))</formula>
    </cfRule>
  </conditionalFormatting>
  <conditionalFormatting sqref="P123:Q132">
    <cfRule type="containsText" dxfId="127" priority="132" operator="containsText" text="Select">
      <formula>NOT(ISERROR(SEARCH("Select",P123)))</formula>
    </cfRule>
  </conditionalFormatting>
  <conditionalFormatting sqref="P143:Q152">
    <cfRule type="containsText" dxfId="126" priority="79" operator="containsText" text="Select">
      <formula>NOT(ISERROR(SEARCH("Select",P143)))</formula>
    </cfRule>
  </conditionalFormatting>
  <conditionalFormatting sqref="P163:Q172">
    <cfRule type="containsText" dxfId="125" priority="26" operator="containsText" text="Select">
      <formula>NOT(ISERROR(SEARCH("Select",P163)))</formula>
    </cfRule>
  </conditionalFormatting>
  <conditionalFormatting sqref="S3:T3">
    <cfRule type="containsText" dxfId="124" priority="476" operator="containsText" text="Select">
      <formula>NOT(ISERROR(SEARCH("Select",S3)))</formula>
    </cfRule>
  </conditionalFormatting>
  <conditionalFormatting sqref="S23:T23">
    <cfRule type="containsText" dxfId="123" priority="417" operator="containsText" text="Select">
      <formula>NOT(ISERROR(SEARCH("Select",S23)))</formula>
    </cfRule>
  </conditionalFormatting>
  <conditionalFormatting sqref="S43:T43">
    <cfRule type="containsText" dxfId="122" priority="364" operator="containsText" text="Select">
      <formula>NOT(ISERROR(SEARCH("Select",S43)))</formula>
    </cfRule>
  </conditionalFormatting>
  <conditionalFormatting sqref="S63:T63">
    <cfRule type="containsText" dxfId="121" priority="311" operator="containsText" text="Select">
      <formula>NOT(ISERROR(SEARCH("Select",S63)))</formula>
    </cfRule>
  </conditionalFormatting>
  <conditionalFormatting sqref="S83:T83">
    <cfRule type="containsText" dxfId="120" priority="258" operator="containsText" text="Select">
      <formula>NOT(ISERROR(SEARCH("Select",S83)))</formula>
    </cfRule>
  </conditionalFormatting>
  <conditionalFormatting sqref="S103:T103">
    <cfRule type="containsText" dxfId="119" priority="205" operator="containsText" text="Select">
      <formula>NOT(ISERROR(SEARCH("Select",S103)))</formula>
    </cfRule>
  </conditionalFormatting>
  <conditionalFormatting sqref="S123:T123">
    <cfRule type="containsText" dxfId="118" priority="152" operator="containsText" text="Select">
      <formula>NOT(ISERROR(SEARCH("Select",S123)))</formula>
    </cfRule>
  </conditionalFormatting>
  <conditionalFormatting sqref="S143:T143">
    <cfRule type="containsText" dxfId="117" priority="99" operator="containsText" text="Select">
      <formula>NOT(ISERROR(SEARCH("Select",S143)))</formula>
    </cfRule>
  </conditionalFormatting>
  <conditionalFormatting sqref="S163:T163">
    <cfRule type="containsText" dxfId="116" priority="46" operator="containsText" text="Select">
      <formula>NOT(ISERROR(SEARCH("Select",S163)))</formula>
    </cfRule>
  </conditionalFormatting>
  <conditionalFormatting sqref="W3:X7">
    <cfRule type="containsText" dxfId="16" priority="478" operator="containsText" text="Select">
      <formula>NOT(ISERROR(SEARCH("Select",W3)))</formula>
    </cfRule>
  </conditionalFormatting>
  <conditionalFormatting sqref="W25:X27 X23:X24">
    <cfRule type="containsText" dxfId="115" priority="419" operator="containsText" text="Select">
      <formula>NOT(ISERROR(SEARCH("Select",W23)))</formula>
    </cfRule>
  </conditionalFormatting>
  <conditionalFormatting sqref="W45:X47 X43:X44">
    <cfRule type="containsText" dxfId="114" priority="366" operator="containsText" text="Select">
      <formula>NOT(ISERROR(SEARCH("Select",W43)))</formula>
    </cfRule>
  </conditionalFormatting>
  <conditionalFormatting sqref="W65:X67 X63:X64">
    <cfRule type="containsText" dxfId="113" priority="313" operator="containsText" text="Select">
      <formula>NOT(ISERROR(SEARCH("Select",W63)))</formula>
    </cfRule>
  </conditionalFormatting>
  <conditionalFormatting sqref="W85:X87 X83:X84">
    <cfRule type="containsText" dxfId="112" priority="260" operator="containsText" text="Select">
      <formula>NOT(ISERROR(SEARCH("Select",W83)))</formula>
    </cfRule>
  </conditionalFormatting>
  <conditionalFormatting sqref="W105:X107 X103:X104">
    <cfRule type="containsText" dxfId="111" priority="207" operator="containsText" text="Select">
      <formula>NOT(ISERROR(SEARCH("Select",W103)))</formula>
    </cfRule>
  </conditionalFormatting>
  <conditionalFormatting sqref="W125:X127 X123:X124">
    <cfRule type="containsText" dxfId="110" priority="154" operator="containsText" text="Select">
      <formula>NOT(ISERROR(SEARCH("Select",W123)))</formula>
    </cfRule>
  </conditionalFormatting>
  <conditionalFormatting sqref="W145:X147 X143:X144">
    <cfRule type="containsText" dxfId="109" priority="101" operator="containsText" text="Select">
      <formula>NOT(ISERROR(SEARCH("Select",W143)))</formula>
    </cfRule>
  </conditionalFormatting>
  <conditionalFormatting sqref="W165:X167 X163:X164">
    <cfRule type="containsText" dxfId="108" priority="48" operator="containsText" text="Select">
      <formula>NOT(ISERROR(SEARCH("Select",W163)))</formula>
    </cfRule>
  </conditionalFormatting>
  <conditionalFormatting sqref="Z3:Z7">
    <cfRule type="containsText" dxfId="107" priority="488" operator="containsText" text="Select">
      <formula>NOT(ISERROR(SEARCH("Select",Z3)))</formula>
    </cfRule>
  </conditionalFormatting>
  <conditionalFormatting sqref="Z23:Z27">
    <cfRule type="containsText" dxfId="106" priority="429" operator="containsText" text="Select">
      <formula>NOT(ISERROR(SEARCH("Select",Z23)))</formula>
    </cfRule>
  </conditionalFormatting>
  <conditionalFormatting sqref="Z43:Z47">
    <cfRule type="containsText" dxfId="105" priority="376" operator="containsText" text="Select">
      <formula>NOT(ISERROR(SEARCH("Select",Z43)))</formula>
    </cfRule>
  </conditionalFormatting>
  <conditionalFormatting sqref="Z63:Z67">
    <cfRule type="containsText" dxfId="104" priority="323" operator="containsText" text="Select">
      <formula>NOT(ISERROR(SEARCH("Select",Z63)))</formula>
    </cfRule>
  </conditionalFormatting>
  <conditionalFormatting sqref="Z83:Z87">
    <cfRule type="containsText" dxfId="103" priority="270" operator="containsText" text="Select">
      <formula>NOT(ISERROR(SEARCH("Select",Z83)))</formula>
    </cfRule>
  </conditionalFormatting>
  <conditionalFormatting sqref="Z103:Z107">
    <cfRule type="containsText" dxfId="102" priority="217" operator="containsText" text="Select">
      <formula>NOT(ISERROR(SEARCH("Select",Z103)))</formula>
    </cfRule>
  </conditionalFormatting>
  <conditionalFormatting sqref="Z123:Z127">
    <cfRule type="containsText" dxfId="101" priority="164" operator="containsText" text="Select">
      <formula>NOT(ISERROR(SEARCH("Select",Z123)))</formula>
    </cfRule>
  </conditionalFormatting>
  <conditionalFormatting sqref="Z143:Z147">
    <cfRule type="containsText" dxfId="100" priority="111" operator="containsText" text="Select">
      <formula>NOT(ISERROR(SEARCH("Select",Z143)))</formula>
    </cfRule>
  </conditionalFormatting>
  <conditionalFormatting sqref="Z163:Z167">
    <cfRule type="containsText" dxfId="99" priority="58" operator="containsText" text="Select">
      <formula>NOT(ISERROR(SEARCH("Select",Z163)))</formula>
    </cfRule>
  </conditionalFormatting>
  <conditionalFormatting sqref="AE12:AE42">
    <cfRule type="containsText" dxfId="98" priority="444" operator="containsText" text="select">
      <formula>NOT(ISERROR(SEARCH("select",AE12)))</formula>
    </cfRule>
  </conditionalFormatting>
  <conditionalFormatting sqref="AE43:AE51">
    <cfRule type="containsText" dxfId="97" priority="394" operator="containsText" text="select">
      <formula>NOT(ISERROR(SEARCH("select",AE43)))</formula>
    </cfRule>
  </conditionalFormatting>
  <conditionalFormatting sqref="AE52:AE71">
    <cfRule type="containsText" dxfId="96" priority="341" operator="containsText" text="select">
      <formula>NOT(ISERROR(SEARCH("select",AE52)))</formula>
    </cfRule>
  </conditionalFormatting>
  <conditionalFormatting sqref="AE72:AE91">
    <cfRule type="containsText" dxfId="95" priority="288" operator="containsText" text="select">
      <formula>NOT(ISERROR(SEARCH("select",AE72)))</formula>
    </cfRule>
  </conditionalFormatting>
  <conditionalFormatting sqref="AE92:AE111">
    <cfRule type="containsText" dxfId="94" priority="235" operator="containsText" text="select">
      <formula>NOT(ISERROR(SEARCH("select",AE92)))</formula>
    </cfRule>
  </conditionalFormatting>
  <conditionalFormatting sqref="AE112:AE131">
    <cfRule type="containsText" dxfId="93" priority="182" operator="containsText" text="select">
      <formula>NOT(ISERROR(SEARCH("select",AE112)))</formula>
    </cfRule>
  </conditionalFormatting>
  <conditionalFormatting sqref="AE132:AE151">
    <cfRule type="containsText" dxfId="92" priority="129" operator="containsText" text="select">
      <formula>NOT(ISERROR(SEARCH("select",AE132)))</formula>
    </cfRule>
  </conditionalFormatting>
  <conditionalFormatting sqref="AE152:AE171">
    <cfRule type="containsText" dxfId="91" priority="76" operator="containsText" text="select">
      <formula>NOT(ISERROR(SEARCH("select",AE152)))</formula>
    </cfRule>
  </conditionalFormatting>
  <conditionalFormatting sqref="AE172:AE182">
    <cfRule type="containsText" dxfId="90" priority="74" operator="containsText" text="select">
      <formula>NOT(ISERROR(SEARCH("select",AE172)))</formula>
    </cfRule>
  </conditionalFormatting>
  <conditionalFormatting sqref="AE2:AF2 A3:B3 AE3 F4:F22">
    <cfRule type="cellIs" dxfId="89" priority="659" operator="equal">
      <formula>0</formula>
    </cfRule>
  </conditionalFormatting>
  <conditionalFormatting sqref="AE2:AF2 AE3:AE11">
    <cfRule type="containsText" dxfId="88" priority="783" operator="containsText" text="select">
      <formula>NOT(ISERROR(SEARCH("select",AE2)))</formula>
    </cfRule>
  </conditionalFormatting>
  <conditionalFormatting sqref="AG3:AG11">
    <cfRule type="containsText" dxfId="87" priority="493" operator="containsText" text="Select">
      <formula>NOT(ISERROR(SEARCH("Select",AG3)))</formula>
    </cfRule>
  </conditionalFormatting>
  <conditionalFormatting sqref="AG23:AG31">
    <cfRule type="containsText" dxfId="86" priority="434" operator="containsText" text="Select">
      <formula>NOT(ISERROR(SEARCH("Select",AG23)))</formula>
    </cfRule>
  </conditionalFormatting>
  <conditionalFormatting sqref="AG43:AG51">
    <cfRule type="containsText" dxfId="85" priority="381" operator="containsText" text="Select">
      <formula>NOT(ISERROR(SEARCH("Select",AG43)))</formula>
    </cfRule>
  </conditionalFormatting>
  <conditionalFormatting sqref="AG63:AG71">
    <cfRule type="containsText" dxfId="84" priority="328" operator="containsText" text="Select">
      <formula>NOT(ISERROR(SEARCH("Select",AG63)))</formula>
    </cfRule>
  </conditionalFormatting>
  <conditionalFormatting sqref="AG83:AG91">
    <cfRule type="containsText" dxfId="83" priority="275" operator="containsText" text="Select">
      <formula>NOT(ISERROR(SEARCH("Select",AG83)))</formula>
    </cfRule>
  </conditionalFormatting>
  <conditionalFormatting sqref="AG103:AG111">
    <cfRule type="containsText" dxfId="82" priority="222" operator="containsText" text="Select">
      <formula>NOT(ISERROR(SEARCH("Select",AG103)))</formula>
    </cfRule>
  </conditionalFormatting>
  <conditionalFormatting sqref="AG123:AG131">
    <cfRule type="containsText" dxfId="81" priority="169" operator="containsText" text="Select">
      <formula>NOT(ISERROR(SEARCH("Select",AG123)))</formula>
    </cfRule>
  </conditionalFormatting>
  <conditionalFormatting sqref="AG143:AG151">
    <cfRule type="containsText" dxfId="80" priority="116" operator="containsText" text="Select">
      <formula>NOT(ISERROR(SEARCH("Select",AG143)))</formula>
    </cfRule>
  </conditionalFormatting>
  <conditionalFormatting sqref="AG163:AG171">
    <cfRule type="containsText" dxfId="79" priority="63" operator="containsText" text="Select">
      <formula>NOT(ISERROR(SEARCH("Select",AG163)))</formula>
    </cfRule>
  </conditionalFormatting>
  <conditionalFormatting sqref="AG2:AH2">
    <cfRule type="cellIs" dxfId="78" priority="2449" operator="equal">
      <formula>0</formula>
    </cfRule>
  </conditionalFormatting>
  <conditionalFormatting sqref="AH4:AH11">
    <cfRule type="containsText" dxfId="77" priority="2448" operator="containsText" text="select">
      <formula>NOT(ISERROR(SEARCH("select",AH4)))</formula>
    </cfRule>
  </conditionalFormatting>
  <conditionalFormatting sqref="AH24:AH31">
    <cfRule type="containsText" dxfId="76" priority="445" operator="containsText" text="select">
      <formula>NOT(ISERROR(SEARCH("select",AH24)))</formula>
    </cfRule>
  </conditionalFormatting>
  <conditionalFormatting sqref="AH44:AH51">
    <cfRule type="containsText" dxfId="75" priority="395" operator="containsText" text="select">
      <formula>NOT(ISERROR(SEARCH("select",AH44)))</formula>
    </cfRule>
  </conditionalFormatting>
  <conditionalFormatting sqref="AH64:AH71">
    <cfRule type="containsText" dxfId="74" priority="342" operator="containsText" text="select">
      <formula>NOT(ISERROR(SEARCH("select",AH64)))</formula>
    </cfRule>
  </conditionalFormatting>
  <conditionalFormatting sqref="AH84:AH91">
    <cfRule type="containsText" dxfId="73" priority="289" operator="containsText" text="select">
      <formula>NOT(ISERROR(SEARCH("select",AH84)))</formula>
    </cfRule>
  </conditionalFormatting>
  <conditionalFormatting sqref="AH104:AH111">
    <cfRule type="containsText" dxfId="72" priority="236" operator="containsText" text="select">
      <formula>NOT(ISERROR(SEARCH("select",AH104)))</formula>
    </cfRule>
  </conditionalFormatting>
  <conditionalFormatting sqref="AH124:AH131">
    <cfRule type="containsText" dxfId="71" priority="183" operator="containsText" text="select">
      <formula>NOT(ISERROR(SEARCH("select",AH124)))</formula>
    </cfRule>
  </conditionalFormatting>
  <conditionalFormatting sqref="AH144:AH151">
    <cfRule type="containsText" dxfId="70" priority="130" operator="containsText" text="select">
      <formula>NOT(ISERROR(SEARCH("select",AH144)))</formula>
    </cfRule>
  </conditionalFormatting>
  <conditionalFormatting sqref="AH164:AH171">
    <cfRule type="containsText" dxfId="69" priority="77" operator="containsText" text="select">
      <formula>NOT(ISERROR(SEARCH("select",AH164)))</formula>
    </cfRule>
  </conditionalFormatting>
  <conditionalFormatting sqref="W23">
    <cfRule type="containsText" dxfId="15" priority="16" operator="containsText" text="Select">
      <formula>NOT(ISERROR(SEARCH("Select",W23)))</formula>
    </cfRule>
  </conditionalFormatting>
  <conditionalFormatting sqref="W24">
    <cfRule type="containsText" dxfId="14" priority="15" operator="containsText" text="Select">
      <formula>NOT(ISERROR(SEARCH("Select",W24)))</formula>
    </cfRule>
  </conditionalFormatting>
  <conditionalFormatting sqref="W43">
    <cfRule type="containsText" dxfId="13" priority="14" operator="containsText" text="Select">
      <formula>NOT(ISERROR(SEARCH("Select",W43)))</formula>
    </cfRule>
  </conditionalFormatting>
  <conditionalFormatting sqref="W44">
    <cfRule type="containsText" dxfId="12" priority="13" operator="containsText" text="Select">
      <formula>NOT(ISERROR(SEARCH("Select",W44)))</formula>
    </cfRule>
  </conditionalFormatting>
  <conditionalFormatting sqref="W63">
    <cfRule type="containsText" dxfId="11" priority="12" operator="containsText" text="Select">
      <formula>NOT(ISERROR(SEARCH("Select",W63)))</formula>
    </cfRule>
  </conditionalFormatting>
  <conditionalFormatting sqref="W64">
    <cfRule type="containsText" dxfId="10" priority="11" operator="containsText" text="Select">
      <formula>NOT(ISERROR(SEARCH("Select",W64)))</formula>
    </cfRule>
  </conditionalFormatting>
  <conditionalFormatting sqref="W83">
    <cfRule type="containsText" dxfId="9" priority="10" operator="containsText" text="Select">
      <formula>NOT(ISERROR(SEARCH("Select",W83)))</formula>
    </cfRule>
  </conditionalFormatting>
  <conditionalFormatting sqref="W84">
    <cfRule type="containsText" dxfId="8" priority="9" operator="containsText" text="Select">
      <formula>NOT(ISERROR(SEARCH("Select",W84)))</formula>
    </cfRule>
  </conditionalFormatting>
  <conditionalFormatting sqref="W103">
    <cfRule type="containsText" dxfId="7" priority="8" operator="containsText" text="Select">
      <formula>NOT(ISERROR(SEARCH("Select",W103)))</formula>
    </cfRule>
  </conditionalFormatting>
  <conditionalFormatting sqref="W104">
    <cfRule type="containsText" dxfId="6" priority="7" operator="containsText" text="Select">
      <formula>NOT(ISERROR(SEARCH("Select",W104)))</formula>
    </cfRule>
  </conditionalFormatting>
  <conditionalFormatting sqref="W123">
    <cfRule type="containsText" dxfId="5" priority="6" operator="containsText" text="Select">
      <formula>NOT(ISERROR(SEARCH("Select",W123)))</formula>
    </cfRule>
  </conditionalFormatting>
  <conditionalFormatting sqref="W124">
    <cfRule type="containsText" dxfId="4" priority="5" operator="containsText" text="Select">
      <formula>NOT(ISERROR(SEARCH("Select",W124)))</formula>
    </cfRule>
  </conditionalFormatting>
  <conditionalFormatting sqref="W143">
    <cfRule type="containsText" dxfId="3" priority="4" operator="containsText" text="Select">
      <formula>NOT(ISERROR(SEARCH("Select",W143)))</formula>
    </cfRule>
  </conditionalFormatting>
  <conditionalFormatting sqref="W144">
    <cfRule type="containsText" dxfId="2" priority="3" operator="containsText" text="Select">
      <formula>NOT(ISERROR(SEARCH("Select",W144)))</formula>
    </cfRule>
  </conditionalFormatting>
  <conditionalFormatting sqref="W163">
    <cfRule type="containsText" dxfId="1" priority="2" operator="containsText" text="Select">
      <formula>NOT(ISERROR(SEARCH("Select",W163)))</formula>
    </cfRule>
  </conditionalFormatting>
  <conditionalFormatting sqref="W164">
    <cfRule type="containsText" dxfId="0" priority="1" operator="containsText" text="Select">
      <formula>NOT(ISERROR(SEARCH("Select",W164)))</formula>
    </cfRule>
  </conditionalFormatting>
  <dataValidations count="5">
    <dataValidation type="list" allowBlank="1" showInputMessage="1" showErrorMessage="1" sqref="S3 S23 S43 S63 S83 S103 S123 S143 S163" xr:uid="{921F6384-F7E4-4DA0-B46F-7FE05C3B98CD}">
      <formula1>WEEECat</formula1>
    </dataValidation>
    <dataValidation type="whole" allowBlank="1" showInputMessage="1" showErrorMessage="1" sqref="V3:V7 V23:V27 V43:V47 V63:V67 V83:V87 V103:V107 V123:V127 V143:V147 V163:V167" xr:uid="{1F3FC6DA-4A46-4D3E-9743-DF6328E403B7}">
      <formula1>0</formula1>
      <formula2>200</formula2>
    </dataValidation>
    <dataValidation type="decimal" operator="greaterThan" allowBlank="1" showInputMessage="1" showErrorMessage="1" sqref="Y3:Y7 Y23:Y27 Y43:Y47 Y63:Y67 Y83:Y87 Y103:Y107 Y123:Y127 Y143:Y147 Y163:Y167" xr:uid="{D0826E1E-A7A8-43AE-A56E-4F028459EF2C}">
      <formula1>0</formula1>
    </dataValidation>
    <dataValidation type="list" allowBlank="1" showInputMessage="1" showErrorMessage="1" sqref="AE3:AE182" xr:uid="{16DECE28-ADAE-4373-9E2E-29045117659B}">
      <formula1>Materials</formula1>
    </dataValidation>
    <dataValidation type="decimal" operator="greaterThanOrEqual" allowBlank="1" showInputMessage="1" showErrorMessage="1" sqref="AF3:AF11 AF13:AF31 AF33:AF51 AF53:AF71 AF73:AF91 AF93:AF111 AF113:AF131 AF133:AF151 AF153:AF171 AF173:AF182" xr:uid="{BF3895C1-B31D-4306-874C-394DC21D1069}">
      <formula1>0</formula1>
    </dataValidation>
  </dataValidations>
  <pageMargins left="0.15748031496062992" right="0.15748031496062992" top="0.15748031496062992" bottom="3.937007874015748E-2" header="0.31496062992125984" footer="0.11811023622047245"/>
  <pageSetup paperSize="9" scale="41" fitToWidth="2" fitToHeight="0" orientation="landscape" r:id="rId1"/>
  <headerFooter>
    <oddFooter>&amp;L&amp;F&amp;R&amp;A; &amp;D; &amp;T</oddFooter>
  </headerFooter>
  <extLst>
    <ext xmlns:x14="http://schemas.microsoft.com/office/spreadsheetml/2009/9/main" uri="{CCE6A557-97BC-4b89-ADB6-D9C93CAAB3DF}">
      <x14:dataValidations xmlns:xm="http://schemas.microsoft.com/office/excel/2006/main" count="12">
        <x14:dataValidation type="list" allowBlank="1" showInputMessage="1" showErrorMessage="1" xr:uid="{D8B3999F-C653-486D-85A3-0A31D49E7E9C}">
          <x14:formula1>
            <xm:f>'Attributes list'!$A$2:$A$39</xm:f>
          </x14:formula1>
          <xm:sqref>I3 I23 I43 I63 I83 I103 I123 I143 I163</xm:sqref>
        </x14:dataValidation>
        <x14:dataValidation type="list" allowBlank="1" showInputMessage="1" showErrorMessage="1" xr:uid="{A9BD413E-474A-492F-B53F-9F17D989E8C1}">
          <x14:formula1>
            <xm:f>'drop down choices'!$CB$3:$CB$67</xm:f>
          </x14:formula1>
          <xm:sqref>T3 T23 T43 T63 T83 T103 T123 T143 T163</xm:sqref>
        </x14:dataValidation>
        <x14:dataValidation type="list" allowBlank="1" showInputMessage="1" showErrorMessage="1" xr:uid="{790EC358-13A0-4E8E-BE5C-AB859A2DDA72}">
          <x14:formula1>
            <xm:f>'drop down choices'!$Y$3:$Y$17</xm:f>
          </x14:formula1>
          <xm:sqref>W145:W147 W5:W7 W25:W27 W45:W47 W65:W67 W85:W87 W105:W107 W125:W127 W165:W167</xm:sqref>
        </x14:dataValidation>
        <x14:dataValidation type="list" allowBlank="1" showInputMessage="1" showErrorMessage="1" xr:uid="{B8AD201D-545A-4489-84CA-F77177715267}">
          <x14:formula1>
            <xm:f>'drop down choices'!$AU$3:$AU$12</xm:f>
          </x14:formula1>
          <xm:sqref>X3:X7 X23:X27 X43:X47 X63:X67 X83:X87 X103:X107 X123:X127 X143:X147 X163:X167</xm:sqref>
        </x14:dataValidation>
        <x14:dataValidation type="list" allowBlank="1" showInputMessage="1" showErrorMessage="1" xr:uid="{78029BEA-0F7E-4A95-883F-E344E5171B7E}">
          <x14:formula1>
            <xm:f>'drop down choices'!$M$3:$M$6</xm:f>
          </x14:formula1>
          <xm:sqref>Z3:Z7 Z23:Z27 Z43:Z47 Z63:Z67 Z83:Z87 Z103:Z107 Z123:Z127 Z143:Z147 Z163:Z167</xm:sqref>
        </x14:dataValidation>
        <x14:dataValidation type="list" allowBlank="1" showInputMessage="1" showErrorMessage="1" xr:uid="{AE21A230-71D2-49E0-A7F2-2D9736D7AF79}">
          <x14:formula1>
            <xm:f>'Attributes list'!$A$2:$A$21</xm:f>
          </x14:formula1>
          <xm:sqref>AE2:AF2</xm:sqref>
        </x14:dataValidation>
        <x14:dataValidation type="list" allowBlank="1" showInputMessage="1" showErrorMessage="1" xr:uid="{B74FC1E9-F603-4D6A-AD83-ACE8A0BD18FD}">
          <x14:formula1>
            <xm:f>'drop down choices'!$C$3:$C$12</xm:f>
          </x14:formula1>
          <xm:sqref>AG3:AG11 AG23:AG31 AG43:AG51 AG63:AG71 AG83:AG91 AG103:AG111 AG123:AG131 AG143:AG151 AG163:AG171</xm:sqref>
        </x14:dataValidation>
        <x14:dataValidation type="list" allowBlank="1" showInputMessage="1" showErrorMessage="1" xr:uid="{6CE99DF4-5E55-46F8-978A-F23C97F39EEF}">
          <x14:formula1>
            <xm:f>'Fields names'!$A$112:$A$121</xm:f>
          </x14:formula1>
          <xm:sqref>P3:P12 P23:P32 P43:P52 P63:P72 P83:P92 P103:P112 P123:P132 P143:P152 P163:P172</xm:sqref>
        </x14:dataValidation>
        <x14:dataValidation type="list" allowBlank="1" showInputMessage="1" showErrorMessage="1" xr:uid="{3BDD41D0-0097-427B-B20B-06D73F2AB21B}">
          <x14:formula1>
            <xm:f>'drop down choices'!$AL$3:$AL$23</xm:f>
          </x14:formula1>
          <xm:sqref>Q3:Q12 Q23:Q32 Q43:Q52 Q63:Q72 Q83:Q92 Q103:Q112 Q123:Q132 Q143:Q152 Q163:Q172</xm:sqref>
        </x14:dataValidation>
        <x14:dataValidation type="list" allowBlank="1" showInputMessage="1" showErrorMessage="1" xr:uid="{76CB617D-1F0F-42D6-A17B-EEEA467F989A}">
          <x14:formula1>
            <xm:f>'drop down choices'!$AP$3:$AP$8</xm:f>
          </x14:formula1>
          <xm:sqref>N3:N12 N23:N32 N43:N52 N63:N72 N83:N92 N103:N112 N123:N132 N143:N152 N163:N172</xm:sqref>
        </x14:dataValidation>
        <x14:dataValidation type="list" allowBlank="1" showInputMessage="1" showErrorMessage="1" xr:uid="{8D4ECBE4-7871-494F-BF70-C82DEE580516}">
          <x14:formula1>
            <xm:f>'drop down choices'!$ER$3:$ER$7</xm:f>
          </x14:formula1>
          <xm:sqref>O3:O12</xm:sqref>
        </x14:dataValidation>
        <x14:dataValidation type="list" allowBlank="1" showInputMessage="1" showErrorMessage="1" xr:uid="{AF31899F-A876-42A3-A7D7-F9D37598AA77}">
          <x14:formula1>
            <xm:f>'drop down choices'!$Y$3:$Y$24</xm:f>
          </x14:formula1>
          <xm:sqref>W3:W4 W23:W24 W43:W44 W63:W64 W83:W84 W103:W104 W123:W124 W143:W144 W163:W164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89629-FC61-4444-BDF8-3F8544E758F3}">
  <sheetPr>
    <tabColor rgb="FFFFFF00"/>
    <pageSetUpPr fitToPage="1"/>
  </sheetPr>
  <dimension ref="A1:AP52"/>
  <sheetViews>
    <sheetView showGridLines="0" showRowColHeaders="0" workbookViewId="0">
      <selection activeCell="L8" sqref="L8:T17"/>
    </sheetView>
  </sheetViews>
  <sheetFormatPr defaultColWidth="11.140625" defaultRowHeight="15.75"/>
  <cols>
    <col min="1" max="1" width="2.140625" style="15" customWidth="1"/>
    <col min="2" max="10" width="6.5703125" style="15" customWidth="1"/>
    <col min="11" max="11" width="2.28515625" style="15" customWidth="1"/>
    <col min="12" max="20" width="6.5703125" style="15" customWidth="1"/>
    <col min="21" max="21" width="2.28515625" style="15" customWidth="1"/>
    <col min="22" max="29" width="6.5703125" style="15" customWidth="1"/>
    <col min="30" max="30" width="6.5703125" style="17" customWidth="1"/>
    <col min="31" max="31" width="1.5703125" style="16" customWidth="1"/>
    <col min="32" max="32" width="47" style="15" customWidth="1"/>
    <col min="33" max="120" width="7" style="15" customWidth="1"/>
    <col min="121" max="16384" width="11.140625" style="15"/>
  </cols>
  <sheetData>
    <row r="1" spans="1:42" s="24" customFormat="1" ht="10.5" customHeight="1">
      <c r="A1" s="25"/>
      <c r="B1" s="25"/>
      <c r="C1" s="25"/>
      <c r="D1" s="25"/>
      <c r="E1" s="55"/>
      <c r="F1" s="55"/>
      <c r="G1" s="55"/>
      <c r="H1" s="55"/>
      <c r="I1" s="55"/>
      <c r="J1" s="55"/>
      <c r="K1" s="55"/>
      <c r="L1" s="55"/>
      <c r="M1" s="55"/>
      <c r="N1" s="55"/>
      <c r="O1" s="55"/>
      <c r="P1" s="55"/>
      <c r="Q1" s="55"/>
      <c r="R1" s="55"/>
      <c r="S1" s="190"/>
      <c r="T1" s="190"/>
      <c r="U1" s="190"/>
      <c r="V1" s="190"/>
      <c r="W1" s="190"/>
      <c r="X1" s="190"/>
      <c r="Y1" s="190"/>
      <c r="Z1" s="190"/>
      <c r="AA1" s="190"/>
      <c r="AB1" s="190"/>
      <c r="AC1" s="190"/>
      <c r="AD1" s="190"/>
      <c r="AE1" s="190"/>
      <c r="AF1" s="190"/>
    </row>
    <row r="2" spans="1:42" s="24" customFormat="1" ht="26.25" customHeight="1">
      <c r="A2" s="25"/>
      <c r="B2" s="25"/>
      <c r="C2" s="25"/>
      <c r="D2" s="25"/>
      <c r="E2" s="189" t="str">
        <f>'Fields names'!A14</f>
        <v>Scheda Tecnica Prodotto</v>
      </c>
      <c r="F2" s="189"/>
      <c r="G2" s="189"/>
      <c r="H2" s="189"/>
      <c r="I2" s="189"/>
      <c r="J2" s="189"/>
      <c r="K2" s="189"/>
      <c r="L2" s="189"/>
      <c r="M2" s="189"/>
      <c r="N2" s="189"/>
      <c r="O2" s="189"/>
      <c r="P2" s="189"/>
      <c r="Q2" s="189"/>
      <c r="R2" s="189"/>
      <c r="S2" s="190"/>
      <c r="T2" s="190"/>
      <c r="U2" s="190"/>
      <c r="V2" s="190"/>
      <c r="W2" s="190"/>
      <c r="X2" s="190"/>
      <c r="Y2" s="190"/>
      <c r="Z2" s="190"/>
      <c r="AA2" s="190"/>
      <c r="AB2" s="190"/>
      <c r="AC2" s="190"/>
      <c r="AD2" s="190"/>
      <c r="AE2" s="190"/>
      <c r="AF2" s="190"/>
    </row>
    <row r="3" spans="1:42" s="24" customFormat="1" ht="26.25" customHeight="1">
      <c r="A3" s="25"/>
      <c r="B3" s="25"/>
      <c r="C3" s="25"/>
      <c r="D3" s="25"/>
      <c r="E3" s="188" t="str">
        <f>'Fields names'!A273</f>
        <v>Hardgoods (Casa-Cosmetici-Alimenti-Integratori e Prodotti Chimici)</v>
      </c>
      <c r="F3" s="188"/>
      <c r="G3" s="188"/>
      <c r="H3" s="188"/>
      <c r="I3" s="188"/>
      <c r="J3" s="188"/>
      <c r="K3" s="188"/>
      <c r="L3" s="188"/>
      <c r="M3" s="188"/>
      <c r="N3" s="188"/>
      <c r="O3" s="188"/>
      <c r="P3" s="188"/>
      <c r="Q3" s="188"/>
      <c r="R3" s="188"/>
      <c r="S3" s="190"/>
      <c r="T3" s="190"/>
      <c r="U3" s="190"/>
      <c r="V3" s="190"/>
      <c r="W3" s="190"/>
      <c r="X3" s="190"/>
      <c r="Y3" s="190"/>
      <c r="Z3" s="190"/>
      <c r="AA3" s="190"/>
      <c r="AB3" s="190"/>
      <c r="AC3" s="190"/>
      <c r="AD3" s="190"/>
      <c r="AE3" s="190"/>
      <c r="AF3" s="190"/>
    </row>
    <row r="4" spans="1:42" s="24" customFormat="1" ht="8.25" customHeight="1">
      <c r="A4" s="25"/>
      <c r="B4" s="26"/>
      <c r="C4" s="26"/>
      <c r="D4" s="26"/>
      <c r="E4" s="188"/>
      <c r="F4" s="188"/>
      <c r="G4" s="188"/>
      <c r="H4" s="188"/>
      <c r="I4" s="188"/>
      <c r="J4" s="188"/>
      <c r="K4" s="188"/>
      <c r="L4" s="188"/>
      <c r="M4" s="188"/>
      <c r="N4" s="188"/>
      <c r="O4" s="188"/>
      <c r="P4" s="188"/>
      <c r="Q4" s="188"/>
      <c r="R4" s="188"/>
      <c r="S4" s="190"/>
      <c r="T4" s="190"/>
      <c r="U4" s="190"/>
      <c r="V4" s="190"/>
      <c r="W4" s="190"/>
      <c r="X4" s="190"/>
      <c r="Y4" s="190"/>
      <c r="Z4" s="190"/>
      <c r="AA4" s="190"/>
      <c r="AB4" s="190"/>
      <c r="AC4" s="190"/>
      <c r="AD4" s="190"/>
      <c r="AE4" s="190"/>
      <c r="AF4" s="190"/>
      <c r="AG4" s="25"/>
    </row>
    <row r="5" spans="1:42" s="24" customFormat="1" ht="10.5" customHeight="1">
      <c r="A5" s="25"/>
      <c r="B5" s="25"/>
      <c r="C5" s="25"/>
      <c r="D5" s="25"/>
      <c r="E5" s="25"/>
      <c r="F5" s="25"/>
      <c r="G5" s="25"/>
      <c r="H5" s="25"/>
      <c r="I5" s="25"/>
      <c r="S5" s="190"/>
      <c r="T5" s="190"/>
      <c r="U5" s="190"/>
      <c r="V5" s="190"/>
      <c r="W5" s="190"/>
      <c r="X5" s="190"/>
      <c r="Y5" s="190"/>
      <c r="Z5" s="190"/>
      <c r="AA5" s="190"/>
      <c r="AB5" s="190"/>
      <c r="AC5" s="190"/>
      <c r="AD5" s="190"/>
      <c r="AE5" s="190"/>
      <c r="AF5" s="190"/>
    </row>
    <row r="6" spans="1:42">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5"/>
      <c r="AF6" s="44"/>
      <c r="AG6" s="44"/>
      <c r="AH6" s="44"/>
      <c r="AI6" s="44"/>
      <c r="AJ6" s="44"/>
      <c r="AK6" s="44"/>
      <c r="AL6" s="44"/>
      <c r="AM6" s="44"/>
      <c r="AN6" s="44"/>
      <c r="AO6" s="44"/>
    </row>
    <row r="7" spans="1:42">
      <c r="A7" s="85"/>
      <c r="B7" s="303" t="s">
        <v>212</v>
      </c>
      <c r="C7" s="304"/>
      <c r="D7" s="304"/>
      <c r="E7" s="304"/>
      <c r="F7" s="304"/>
      <c r="G7" s="304"/>
      <c r="H7" s="304"/>
      <c r="I7" s="304"/>
      <c r="J7" s="305"/>
      <c r="K7" s="85"/>
      <c r="L7" s="303" t="s">
        <v>213</v>
      </c>
      <c r="M7" s="304"/>
      <c r="N7" s="304"/>
      <c r="O7" s="304"/>
      <c r="P7" s="304"/>
      <c r="Q7" s="304"/>
      <c r="R7" s="304"/>
      <c r="S7" s="304"/>
      <c r="T7" s="305"/>
      <c r="U7" s="85"/>
      <c r="V7" s="303" t="s">
        <v>214</v>
      </c>
      <c r="W7" s="304"/>
      <c r="X7" s="304"/>
      <c r="Y7" s="304"/>
      <c r="Z7" s="304"/>
      <c r="AA7" s="304"/>
      <c r="AB7" s="304"/>
      <c r="AC7" s="304"/>
      <c r="AD7" s="305"/>
      <c r="AE7" s="85"/>
      <c r="AF7" s="48" t="str">
        <f>'Fields names'!A274</f>
        <v>IMMAGINI</v>
      </c>
      <c r="AG7" s="48"/>
      <c r="AH7" s="27"/>
      <c r="AI7" s="27"/>
      <c r="AJ7" s="27"/>
      <c r="AK7" s="27"/>
      <c r="AL7" s="39"/>
      <c r="AM7" s="39"/>
      <c r="AN7" s="27"/>
      <c r="AO7" s="27"/>
      <c r="AP7" s="27"/>
    </row>
    <row r="8" spans="1:42" ht="22.15" customHeight="1">
      <c r="A8" s="85"/>
      <c r="B8" s="306"/>
      <c r="C8" s="307"/>
      <c r="D8" s="307"/>
      <c r="E8" s="307"/>
      <c r="F8" s="307"/>
      <c r="G8" s="307"/>
      <c r="H8" s="307"/>
      <c r="I8" s="307"/>
      <c r="J8" s="308"/>
      <c r="K8" s="85"/>
      <c r="L8" s="306"/>
      <c r="M8" s="307"/>
      <c r="N8" s="307"/>
      <c r="O8" s="307"/>
      <c r="P8" s="307"/>
      <c r="Q8" s="307"/>
      <c r="R8" s="307"/>
      <c r="S8" s="307"/>
      <c r="T8" s="308"/>
      <c r="U8" s="85"/>
      <c r="V8" s="306"/>
      <c r="W8" s="307"/>
      <c r="X8" s="307"/>
      <c r="Y8" s="307"/>
      <c r="Z8" s="307"/>
      <c r="AA8" s="307"/>
      <c r="AB8" s="307"/>
      <c r="AC8" s="307"/>
      <c r="AD8" s="308"/>
      <c r="AE8" s="85"/>
      <c r="AF8" s="315" t="str">
        <f>CONCATENATE("&lt;== ",instructions!A100)</f>
        <v>&lt;== Si prega di inserire tutte le foto che permettano di evidenziare i dettagli rilevanti dell'articolo. Utilizzare le intestazioni per assegnare un nome alla foto inserita. Nel caso di set, utilizzare gli spazi per inserire le foto di ogni componente quando le foto complessive dell'articolo non consentono la corretta identificazione di tutti i componenti.</v>
      </c>
      <c r="AG8" s="315"/>
      <c r="AH8" s="315"/>
      <c r="AI8" s="315"/>
      <c r="AJ8" s="315"/>
      <c r="AK8" s="315"/>
      <c r="AL8" s="315"/>
      <c r="AM8" s="315"/>
      <c r="AN8" s="315"/>
      <c r="AO8" s="315"/>
      <c r="AP8" s="315"/>
    </row>
    <row r="9" spans="1:42" ht="22.15" customHeight="1">
      <c r="A9" s="85"/>
      <c r="B9" s="309"/>
      <c r="C9" s="310"/>
      <c r="D9" s="310"/>
      <c r="E9" s="310"/>
      <c r="F9" s="310"/>
      <c r="G9" s="310"/>
      <c r="H9" s="310"/>
      <c r="I9" s="310"/>
      <c r="J9" s="311"/>
      <c r="K9" s="85"/>
      <c r="L9" s="309"/>
      <c r="M9" s="310"/>
      <c r="N9" s="310"/>
      <c r="O9" s="310"/>
      <c r="P9" s="310"/>
      <c r="Q9" s="310"/>
      <c r="R9" s="310"/>
      <c r="S9" s="310"/>
      <c r="T9" s="311"/>
      <c r="U9" s="85"/>
      <c r="V9" s="309"/>
      <c r="W9" s="310"/>
      <c r="X9" s="310"/>
      <c r="Y9" s="310"/>
      <c r="Z9" s="310"/>
      <c r="AA9" s="310"/>
      <c r="AB9" s="310"/>
      <c r="AC9" s="310"/>
      <c r="AD9" s="311"/>
      <c r="AE9" s="85"/>
      <c r="AF9" s="315"/>
      <c r="AG9" s="315"/>
      <c r="AH9" s="315"/>
      <c r="AI9" s="315"/>
      <c r="AJ9" s="315"/>
      <c r="AK9" s="315"/>
      <c r="AL9" s="315"/>
      <c r="AM9" s="315"/>
      <c r="AN9" s="315"/>
      <c r="AO9" s="315"/>
      <c r="AP9" s="315"/>
    </row>
    <row r="10" spans="1:42" ht="22.15" customHeight="1">
      <c r="A10" s="85"/>
      <c r="B10" s="309"/>
      <c r="C10" s="310"/>
      <c r="D10" s="310"/>
      <c r="E10" s="310"/>
      <c r="F10" s="310"/>
      <c r="G10" s="310"/>
      <c r="H10" s="310"/>
      <c r="I10" s="310"/>
      <c r="J10" s="311"/>
      <c r="K10" s="85"/>
      <c r="L10" s="309"/>
      <c r="M10" s="310"/>
      <c r="N10" s="310"/>
      <c r="O10" s="310"/>
      <c r="P10" s="310"/>
      <c r="Q10" s="310"/>
      <c r="R10" s="310"/>
      <c r="S10" s="310"/>
      <c r="T10" s="311"/>
      <c r="U10" s="85"/>
      <c r="V10" s="309"/>
      <c r="W10" s="310"/>
      <c r="X10" s="310"/>
      <c r="Y10" s="310"/>
      <c r="Z10" s="310"/>
      <c r="AA10" s="310"/>
      <c r="AB10" s="310"/>
      <c r="AC10" s="310"/>
      <c r="AD10" s="311"/>
      <c r="AE10" s="85"/>
      <c r="AF10" s="315"/>
      <c r="AG10" s="315"/>
      <c r="AH10" s="315"/>
      <c r="AI10" s="315"/>
      <c r="AJ10" s="315"/>
      <c r="AK10" s="315"/>
      <c r="AL10" s="315"/>
      <c r="AM10" s="315"/>
      <c r="AN10" s="315"/>
      <c r="AO10" s="315"/>
      <c r="AP10" s="315"/>
    </row>
    <row r="11" spans="1:42" ht="22.15" customHeight="1">
      <c r="A11" s="85"/>
      <c r="B11" s="309"/>
      <c r="C11" s="310"/>
      <c r="D11" s="310"/>
      <c r="E11" s="310"/>
      <c r="F11" s="310"/>
      <c r="G11" s="310"/>
      <c r="H11" s="310"/>
      <c r="I11" s="310"/>
      <c r="J11" s="311"/>
      <c r="K11" s="85"/>
      <c r="L11" s="309"/>
      <c r="M11" s="310"/>
      <c r="N11" s="310"/>
      <c r="O11" s="310"/>
      <c r="P11" s="310"/>
      <c r="Q11" s="310"/>
      <c r="R11" s="310"/>
      <c r="S11" s="310"/>
      <c r="T11" s="311"/>
      <c r="U11" s="85"/>
      <c r="V11" s="309"/>
      <c r="W11" s="310"/>
      <c r="X11" s="310"/>
      <c r="Y11" s="310"/>
      <c r="Z11" s="310"/>
      <c r="AA11" s="310"/>
      <c r="AB11" s="310"/>
      <c r="AC11" s="310"/>
      <c r="AD11" s="311"/>
      <c r="AE11" s="85"/>
      <c r="AF11" s="315"/>
      <c r="AG11" s="315"/>
      <c r="AH11" s="315"/>
      <c r="AI11" s="315"/>
      <c r="AJ11" s="315"/>
      <c r="AK11" s="315"/>
      <c r="AL11" s="315"/>
      <c r="AM11" s="315"/>
      <c r="AN11" s="315"/>
      <c r="AO11" s="315"/>
      <c r="AP11" s="315"/>
    </row>
    <row r="12" spans="1:42" ht="22.15" customHeight="1">
      <c r="A12" s="85"/>
      <c r="B12" s="309"/>
      <c r="C12" s="310"/>
      <c r="D12" s="310"/>
      <c r="E12" s="310"/>
      <c r="F12" s="310"/>
      <c r="G12" s="310"/>
      <c r="H12" s="310"/>
      <c r="I12" s="310"/>
      <c r="J12" s="311"/>
      <c r="K12" s="85"/>
      <c r="L12" s="309"/>
      <c r="M12" s="310"/>
      <c r="N12" s="310"/>
      <c r="O12" s="310"/>
      <c r="P12" s="310"/>
      <c r="Q12" s="310"/>
      <c r="R12" s="310"/>
      <c r="S12" s="310"/>
      <c r="T12" s="311"/>
      <c r="U12" s="85"/>
      <c r="V12" s="309"/>
      <c r="W12" s="310"/>
      <c r="X12" s="310"/>
      <c r="Y12" s="310"/>
      <c r="Z12" s="310"/>
      <c r="AA12" s="310"/>
      <c r="AB12" s="310"/>
      <c r="AC12" s="310"/>
      <c r="AD12" s="311"/>
      <c r="AE12" s="85"/>
      <c r="AF12" s="102" t="str">
        <f>instructions!A101</f>
        <v>Requisiti minimi per le foto (possono variare in base al gruppo di prodotti):</v>
      </c>
      <c r="AG12" s="96"/>
      <c r="AH12" s="96"/>
      <c r="AI12" s="96"/>
      <c r="AJ12" s="96"/>
      <c r="AK12" s="96"/>
      <c r="AL12" s="96"/>
      <c r="AM12" s="96"/>
      <c r="AN12" s="96"/>
      <c r="AO12" s="96"/>
      <c r="AP12" s="96"/>
    </row>
    <row r="13" spans="1:42" ht="22.15" customHeight="1">
      <c r="A13" s="85"/>
      <c r="B13" s="309"/>
      <c r="C13" s="310"/>
      <c r="D13" s="310"/>
      <c r="E13" s="310"/>
      <c r="F13" s="310"/>
      <c r="G13" s="310"/>
      <c r="H13" s="310"/>
      <c r="I13" s="310"/>
      <c r="J13" s="311"/>
      <c r="K13" s="85"/>
      <c r="L13" s="309"/>
      <c r="M13" s="310"/>
      <c r="N13" s="310"/>
      <c r="O13" s="310"/>
      <c r="P13" s="310"/>
      <c r="Q13" s="310"/>
      <c r="R13" s="310"/>
      <c r="S13" s="310"/>
      <c r="T13" s="311"/>
      <c r="U13" s="85"/>
      <c r="V13" s="309"/>
      <c r="W13" s="310"/>
      <c r="X13" s="310"/>
      <c r="Y13" s="310"/>
      <c r="Z13" s="310"/>
      <c r="AA13" s="310"/>
      <c r="AB13" s="310"/>
      <c r="AC13" s="310"/>
      <c r="AD13" s="311"/>
      <c r="AE13" s="85"/>
      <c r="AF13" s="96" t="str">
        <f>CONCATENATE("- ",'Fields names'!A275)</f>
        <v>- Fronte</v>
      </c>
      <c r="AG13" s="96"/>
      <c r="AH13" s="96"/>
      <c r="AI13" s="96"/>
      <c r="AJ13" s="96"/>
      <c r="AK13" s="96"/>
      <c r="AL13" s="96"/>
      <c r="AM13" s="96"/>
      <c r="AN13" s="96"/>
      <c r="AO13" s="96"/>
      <c r="AP13" s="96"/>
    </row>
    <row r="14" spans="1:42" ht="22.15" customHeight="1">
      <c r="A14" s="85"/>
      <c r="B14" s="309"/>
      <c r="C14" s="310"/>
      <c r="D14" s="310"/>
      <c r="E14" s="310"/>
      <c r="F14" s="310"/>
      <c r="G14" s="310"/>
      <c r="H14" s="310"/>
      <c r="I14" s="310"/>
      <c r="J14" s="311"/>
      <c r="K14" s="85"/>
      <c r="L14" s="309"/>
      <c r="M14" s="310"/>
      <c r="N14" s="310"/>
      <c r="O14" s="310"/>
      <c r="P14" s="310"/>
      <c r="Q14" s="310"/>
      <c r="R14" s="310"/>
      <c r="S14" s="310"/>
      <c r="T14" s="311"/>
      <c r="U14" s="85"/>
      <c r="V14" s="309"/>
      <c r="W14" s="310"/>
      <c r="X14" s="310"/>
      <c r="Y14" s="310"/>
      <c r="Z14" s="310"/>
      <c r="AA14" s="310"/>
      <c r="AB14" s="310"/>
      <c r="AC14" s="310"/>
      <c r="AD14" s="311"/>
      <c r="AE14" s="85"/>
      <c r="AF14" s="96" t="str">
        <f>CONCATENATE("- ",'Fields names'!A276)</f>
        <v>- Retro</v>
      </c>
      <c r="AG14" s="96"/>
      <c r="AH14" s="96"/>
      <c r="AI14" s="96"/>
      <c r="AJ14" s="96"/>
      <c r="AK14" s="96"/>
      <c r="AL14" s="96"/>
      <c r="AM14" s="96"/>
      <c r="AN14" s="96"/>
      <c r="AO14" s="96"/>
      <c r="AP14" s="96"/>
    </row>
    <row r="15" spans="1:42" ht="22.15" customHeight="1">
      <c r="A15" s="85"/>
      <c r="B15" s="309"/>
      <c r="C15" s="310"/>
      <c r="D15" s="310"/>
      <c r="E15" s="310"/>
      <c r="F15" s="310"/>
      <c r="G15" s="310"/>
      <c r="H15" s="310"/>
      <c r="I15" s="310"/>
      <c r="J15" s="311"/>
      <c r="K15" s="85"/>
      <c r="L15" s="309"/>
      <c r="M15" s="310"/>
      <c r="N15" s="310"/>
      <c r="O15" s="310"/>
      <c r="P15" s="310"/>
      <c r="Q15" s="310"/>
      <c r="R15" s="310"/>
      <c r="S15" s="310"/>
      <c r="T15" s="311"/>
      <c r="U15" s="85"/>
      <c r="V15" s="309"/>
      <c r="W15" s="310"/>
      <c r="X15" s="310"/>
      <c r="Y15" s="310"/>
      <c r="Z15" s="310"/>
      <c r="AA15" s="310"/>
      <c r="AB15" s="310"/>
      <c r="AC15" s="310"/>
      <c r="AD15" s="311"/>
      <c r="AE15" s="85"/>
      <c r="AF15" s="96" t="str">
        <f>CONCATENATE("- ",'Fields names'!A277)</f>
        <v xml:space="preserve">- Lato </v>
      </c>
      <c r="AG15" s="96"/>
      <c r="AH15" s="96"/>
      <c r="AI15" s="96"/>
      <c r="AJ15" s="96"/>
      <c r="AK15" s="96"/>
      <c r="AL15" s="96"/>
      <c r="AM15" s="96"/>
      <c r="AN15" s="96"/>
      <c r="AO15" s="96"/>
      <c r="AP15" s="96"/>
    </row>
    <row r="16" spans="1:42" ht="22.15" customHeight="1">
      <c r="A16" s="85"/>
      <c r="B16" s="309"/>
      <c r="C16" s="310"/>
      <c r="D16" s="310"/>
      <c r="E16" s="310"/>
      <c r="F16" s="310"/>
      <c r="G16" s="310"/>
      <c r="H16" s="310"/>
      <c r="I16" s="310"/>
      <c r="J16" s="311"/>
      <c r="K16" s="85"/>
      <c r="L16" s="309"/>
      <c r="M16" s="310"/>
      <c r="N16" s="310"/>
      <c r="O16" s="310"/>
      <c r="P16" s="310"/>
      <c r="Q16" s="310"/>
      <c r="R16" s="310"/>
      <c r="S16" s="310"/>
      <c r="T16" s="311"/>
      <c r="U16" s="85"/>
      <c r="V16" s="309"/>
      <c r="W16" s="310"/>
      <c r="X16" s="310"/>
      <c r="Y16" s="310"/>
      <c r="Z16" s="310"/>
      <c r="AA16" s="310"/>
      <c r="AB16" s="310"/>
      <c r="AC16" s="310"/>
      <c r="AD16" s="311"/>
      <c r="AE16" s="85"/>
      <c r="AF16" s="96" t="str">
        <f>CONCATENATE("- ",'Fields names'!A278)</f>
        <v xml:space="preserve">- Dettagli </v>
      </c>
      <c r="AG16" s="96"/>
      <c r="AH16" s="96"/>
      <c r="AI16" s="96"/>
      <c r="AJ16" s="96"/>
      <c r="AK16" s="96"/>
      <c r="AL16" s="96"/>
      <c r="AM16" s="96"/>
      <c r="AN16" s="96"/>
      <c r="AO16" s="96"/>
      <c r="AP16" s="96"/>
    </row>
    <row r="17" spans="1:42" ht="22.15" customHeight="1">
      <c r="A17" s="85"/>
      <c r="B17" s="312"/>
      <c r="C17" s="313"/>
      <c r="D17" s="313"/>
      <c r="E17" s="313"/>
      <c r="F17" s="313"/>
      <c r="G17" s="313"/>
      <c r="H17" s="313"/>
      <c r="I17" s="313"/>
      <c r="J17" s="314"/>
      <c r="K17" s="85"/>
      <c r="L17" s="312"/>
      <c r="M17" s="313"/>
      <c r="N17" s="313"/>
      <c r="O17" s="313"/>
      <c r="P17" s="313"/>
      <c r="Q17" s="313"/>
      <c r="R17" s="313"/>
      <c r="S17" s="313"/>
      <c r="T17" s="314"/>
      <c r="U17" s="85"/>
      <c r="V17" s="312"/>
      <c r="W17" s="313"/>
      <c r="X17" s="313"/>
      <c r="Y17" s="313"/>
      <c r="Z17" s="313"/>
      <c r="AA17" s="313"/>
      <c r="AB17" s="313"/>
      <c r="AC17" s="313"/>
      <c r="AD17" s="314"/>
      <c r="AE17" s="85"/>
      <c r="AF17" s="96" t="str">
        <f>CONCATENATE("- ",'Fields names'!A279)</f>
        <v xml:space="preserve">- singoli articoli che compongono il set </v>
      </c>
      <c r="AG17" s="96"/>
      <c r="AH17" s="96"/>
      <c r="AI17" s="96"/>
      <c r="AJ17" s="96"/>
      <c r="AK17" s="96"/>
      <c r="AL17" s="96"/>
      <c r="AM17" s="96"/>
      <c r="AN17" s="96"/>
      <c r="AO17" s="96"/>
      <c r="AP17" s="96"/>
    </row>
    <row r="18" spans="1:42">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G18" s="96"/>
      <c r="AH18" s="96"/>
      <c r="AI18" s="96"/>
      <c r="AJ18" s="96"/>
      <c r="AK18" s="96"/>
      <c r="AL18" s="96"/>
      <c r="AM18" s="96"/>
      <c r="AN18" s="96"/>
      <c r="AO18" s="96"/>
      <c r="AP18" s="96"/>
    </row>
    <row r="19" spans="1:42">
      <c r="A19" s="85"/>
      <c r="B19" s="303" t="s">
        <v>215</v>
      </c>
      <c r="C19" s="304"/>
      <c r="D19" s="304"/>
      <c r="E19" s="304"/>
      <c r="F19" s="304"/>
      <c r="G19" s="304"/>
      <c r="H19" s="304"/>
      <c r="I19" s="304"/>
      <c r="J19" s="305"/>
      <c r="K19" s="85"/>
      <c r="L19" s="303" t="s">
        <v>216</v>
      </c>
      <c r="M19" s="304"/>
      <c r="N19" s="304"/>
      <c r="O19" s="304"/>
      <c r="P19" s="304"/>
      <c r="Q19" s="304"/>
      <c r="R19" s="304"/>
      <c r="S19" s="304"/>
      <c r="T19" s="305"/>
      <c r="U19" s="85"/>
      <c r="V19" s="303" t="s">
        <v>1270</v>
      </c>
      <c r="W19" s="304"/>
      <c r="X19" s="304"/>
      <c r="Y19" s="304"/>
      <c r="Z19" s="304"/>
      <c r="AA19" s="304"/>
      <c r="AB19" s="304"/>
      <c r="AC19" s="304"/>
      <c r="AD19" s="305"/>
      <c r="AE19" s="85"/>
      <c r="AF19" s="96"/>
      <c r="AG19" s="96"/>
      <c r="AH19" s="96"/>
      <c r="AI19" s="96"/>
      <c r="AJ19" s="96"/>
      <c r="AK19" s="96"/>
      <c r="AL19" s="96"/>
      <c r="AM19" s="96"/>
      <c r="AN19" s="96"/>
      <c r="AO19" s="96"/>
      <c r="AP19" s="96"/>
    </row>
    <row r="20" spans="1:42" ht="22.15" customHeight="1">
      <c r="A20" s="85"/>
      <c r="B20" s="306"/>
      <c r="C20" s="307"/>
      <c r="D20" s="307"/>
      <c r="E20" s="307"/>
      <c r="F20" s="307"/>
      <c r="G20" s="307"/>
      <c r="H20" s="307"/>
      <c r="I20" s="307"/>
      <c r="J20" s="308"/>
      <c r="K20" s="85"/>
      <c r="L20" s="306"/>
      <c r="M20" s="307"/>
      <c r="N20" s="307"/>
      <c r="O20" s="307"/>
      <c r="P20" s="307"/>
      <c r="Q20" s="307"/>
      <c r="R20" s="307"/>
      <c r="S20" s="307"/>
      <c r="T20" s="308"/>
      <c r="U20" s="85"/>
      <c r="V20" s="306"/>
      <c r="W20" s="307"/>
      <c r="X20" s="307"/>
      <c r="Y20" s="307"/>
      <c r="Z20" s="307"/>
      <c r="AA20" s="307"/>
      <c r="AB20" s="307"/>
      <c r="AC20" s="307"/>
      <c r="AD20" s="308"/>
      <c r="AE20" s="85"/>
      <c r="AF20" s="96"/>
      <c r="AG20" s="96"/>
      <c r="AH20" s="96"/>
      <c r="AI20" s="96"/>
      <c r="AJ20" s="96"/>
      <c r="AK20" s="96"/>
      <c r="AL20" s="96"/>
      <c r="AM20" s="96"/>
      <c r="AN20" s="96"/>
      <c r="AO20" s="96"/>
      <c r="AP20" s="96"/>
    </row>
    <row r="21" spans="1:42" ht="22.15" customHeight="1">
      <c r="A21" s="85"/>
      <c r="B21" s="309"/>
      <c r="C21" s="310"/>
      <c r="D21" s="310"/>
      <c r="E21" s="310"/>
      <c r="F21" s="310"/>
      <c r="G21" s="310"/>
      <c r="H21" s="310"/>
      <c r="I21" s="310"/>
      <c r="J21" s="311"/>
      <c r="K21" s="85"/>
      <c r="L21" s="309"/>
      <c r="M21" s="310"/>
      <c r="N21" s="310"/>
      <c r="O21" s="310"/>
      <c r="P21" s="310"/>
      <c r="Q21" s="310"/>
      <c r="R21" s="310"/>
      <c r="S21" s="310"/>
      <c r="T21" s="311"/>
      <c r="U21" s="85"/>
      <c r="V21" s="309"/>
      <c r="W21" s="310"/>
      <c r="X21" s="310"/>
      <c r="Y21" s="310"/>
      <c r="Z21" s="310"/>
      <c r="AA21" s="310"/>
      <c r="AB21" s="310"/>
      <c r="AC21" s="310"/>
      <c r="AD21" s="311"/>
      <c r="AE21" s="85"/>
      <c r="AF21" s="96"/>
      <c r="AG21" s="96"/>
      <c r="AH21" s="96"/>
      <c r="AI21" s="96"/>
      <c r="AJ21" s="96"/>
      <c r="AK21" s="96"/>
      <c r="AL21" s="96"/>
      <c r="AM21" s="96"/>
      <c r="AN21" s="96"/>
      <c r="AO21" s="96"/>
      <c r="AP21" s="96"/>
    </row>
    <row r="22" spans="1:42" ht="22.15" customHeight="1">
      <c r="A22" s="85"/>
      <c r="B22" s="309"/>
      <c r="C22" s="310"/>
      <c r="D22" s="310"/>
      <c r="E22" s="310"/>
      <c r="F22" s="310"/>
      <c r="G22" s="310"/>
      <c r="H22" s="310"/>
      <c r="I22" s="310"/>
      <c r="J22" s="311"/>
      <c r="K22" s="85"/>
      <c r="L22" s="309"/>
      <c r="M22" s="310"/>
      <c r="N22" s="310"/>
      <c r="O22" s="310"/>
      <c r="P22" s="310"/>
      <c r="Q22" s="310"/>
      <c r="R22" s="310"/>
      <c r="S22" s="310"/>
      <c r="T22" s="311"/>
      <c r="U22" s="85"/>
      <c r="V22" s="309"/>
      <c r="W22" s="310"/>
      <c r="X22" s="310"/>
      <c r="Y22" s="310"/>
      <c r="Z22" s="310"/>
      <c r="AA22" s="310"/>
      <c r="AB22" s="310"/>
      <c r="AC22" s="310"/>
      <c r="AD22" s="311"/>
      <c r="AE22" s="85"/>
      <c r="AF22" s="96"/>
      <c r="AG22" s="96"/>
      <c r="AH22" s="96"/>
      <c r="AI22" s="96"/>
      <c r="AJ22" s="96"/>
      <c r="AK22" s="96"/>
      <c r="AL22" s="96"/>
      <c r="AM22" s="96"/>
      <c r="AN22" s="96"/>
      <c r="AO22" s="96"/>
      <c r="AP22" s="96"/>
    </row>
    <row r="23" spans="1:42" ht="22.15" customHeight="1">
      <c r="A23" s="85"/>
      <c r="B23" s="309"/>
      <c r="C23" s="310"/>
      <c r="D23" s="310"/>
      <c r="E23" s="310"/>
      <c r="F23" s="310"/>
      <c r="G23" s="310"/>
      <c r="H23" s="310"/>
      <c r="I23" s="310"/>
      <c r="J23" s="311"/>
      <c r="K23" s="85"/>
      <c r="L23" s="309"/>
      <c r="M23" s="310"/>
      <c r="N23" s="310"/>
      <c r="O23" s="310"/>
      <c r="P23" s="310"/>
      <c r="Q23" s="310"/>
      <c r="R23" s="310"/>
      <c r="S23" s="310"/>
      <c r="T23" s="311"/>
      <c r="U23" s="85"/>
      <c r="V23" s="309"/>
      <c r="W23" s="310"/>
      <c r="X23" s="310"/>
      <c r="Y23" s="310"/>
      <c r="Z23" s="310"/>
      <c r="AA23" s="310"/>
      <c r="AB23" s="310"/>
      <c r="AC23" s="310"/>
      <c r="AD23" s="311"/>
      <c r="AE23" s="85"/>
      <c r="AF23" s="96"/>
      <c r="AG23" s="96"/>
      <c r="AH23" s="96"/>
      <c r="AI23" s="96"/>
      <c r="AJ23" s="96"/>
      <c r="AK23" s="96"/>
      <c r="AL23" s="96"/>
      <c r="AM23" s="96"/>
      <c r="AN23" s="96"/>
      <c r="AO23" s="96"/>
      <c r="AP23" s="96"/>
    </row>
    <row r="24" spans="1:42" ht="22.15" customHeight="1">
      <c r="A24" s="85"/>
      <c r="B24" s="309"/>
      <c r="C24" s="310"/>
      <c r="D24" s="310"/>
      <c r="E24" s="310"/>
      <c r="F24" s="310"/>
      <c r="G24" s="310"/>
      <c r="H24" s="310"/>
      <c r="I24" s="310"/>
      <c r="J24" s="311"/>
      <c r="K24" s="85"/>
      <c r="L24" s="309"/>
      <c r="M24" s="310"/>
      <c r="N24" s="310"/>
      <c r="O24" s="310"/>
      <c r="P24" s="310"/>
      <c r="Q24" s="310"/>
      <c r="R24" s="310"/>
      <c r="S24" s="310"/>
      <c r="T24" s="311"/>
      <c r="U24" s="85"/>
      <c r="V24" s="309"/>
      <c r="W24" s="310"/>
      <c r="X24" s="310"/>
      <c r="Y24" s="310"/>
      <c r="Z24" s="310"/>
      <c r="AA24" s="310"/>
      <c r="AB24" s="310"/>
      <c r="AC24" s="310"/>
      <c r="AD24" s="311"/>
      <c r="AE24" s="85"/>
      <c r="AF24" s="96"/>
      <c r="AG24" s="96"/>
      <c r="AH24" s="96"/>
      <c r="AI24" s="96"/>
      <c r="AJ24" s="96"/>
      <c r="AK24" s="96"/>
      <c r="AL24" s="96"/>
      <c r="AM24" s="96"/>
      <c r="AN24" s="96"/>
      <c r="AO24" s="96"/>
      <c r="AP24" s="96"/>
    </row>
    <row r="25" spans="1:42" ht="22.15" customHeight="1">
      <c r="A25" s="85"/>
      <c r="B25" s="309"/>
      <c r="C25" s="310"/>
      <c r="D25" s="310"/>
      <c r="E25" s="310"/>
      <c r="F25" s="310"/>
      <c r="G25" s="310"/>
      <c r="H25" s="310"/>
      <c r="I25" s="310"/>
      <c r="J25" s="311"/>
      <c r="K25" s="85"/>
      <c r="L25" s="309"/>
      <c r="M25" s="310"/>
      <c r="N25" s="310"/>
      <c r="O25" s="310"/>
      <c r="P25" s="310"/>
      <c r="Q25" s="310"/>
      <c r="R25" s="310"/>
      <c r="S25" s="310"/>
      <c r="T25" s="311"/>
      <c r="U25" s="85"/>
      <c r="V25" s="309"/>
      <c r="W25" s="310"/>
      <c r="X25" s="310"/>
      <c r="Y25" s="310"/>
      <c r="Z25" s="310"/>
      <c r="AA25" s="310"/>
      <c r="AB25" s="310"/>
      <c r="AC25" s="310"/>
      <c r="AD25" s="311"/>
      <c r="AE25" s="85"/>
      <c r="AF25" s="96"/>
      <c r="AG25" s="96"/>
      <c r="AH25" s="96"/>
      <c r="AI25" s="96"/>
      <c r="AJ25" s="96"/>
      <c r="AK25" s="96"/>
      <c r="AL25" s="96"/>
      <c r="AM25" s="96"/>
      <c r="AN25" s="96"/>
      <c r="AO25" s="96"/>
      <c r="AP25" s="96"/>
    </row>
    <row r="26" spans="1:42" ht="22.15" customHeight="1">
      <c r="A26" s="85"/>
      <c r="B26" s="309"/>
      <c r="C26" s="310"/>
      <c r="D26" s="310"/>
      <c r="E26" s="310"/>
      <c r="F26" s="310"/>
      <c r="G26" s="310"/>
      <c r="H26" s="310"/>
      <c r="I26" s="310"/>
      <c r="J26" s="311"/>
      <c r="K26" s="85"/>
      <c r="L26" s="309"/>
      <c r="M26" s="310"/>
      <c r="N26" s="310"/>
      <c r="O26" s="310"/>
      <c r="P26" s="310"/>
      <c r="Q26" s="310"/>
      <c r="R26" s="310"/>
      <c r="S26" s="310"/>
      <c r="T26" s="311"/>
      <c r="U26" s="85"/>
      <c r="V26" s="309"/>
      <c r="W26" s="310"/>
      <c r="X26" s="310"/>
      <c r="Y26" s="310"/>
      <c r="Z26" s="310"/>
      <c r="AA26" s="310"/>
      <c r="AB26" s="310"/>
      <c r="AC26" s="310"/>
      <c r="AD26" s="311"/>
      <c r="AE26" s="85"/>
      <c r="AF26" s="96"/>
      <c r="AG26" s="96"/>
      <c r="AH26" s="96"/>
      <c r="AI26" s="96"/>
      <c r="AJ26" s="96"/>
      <c r="AK26" s="96"/>
      <c r="AL26" s="96"/>
      <c r="AM26" s="96"/>
      <c r="AN26" s="96"/>
      <c r="AO26" s="96"/>
      <c r="AP26" s="96"/>
    </row>
    <row r="27" spans="1:42" ht="22.15" customHeight="1">
      <c r="A27" s="85"/>
      <c r="B27" s="309"/>
      <c r="C27" s="310"/>
      <c r="D27" s="310"/>
      <c r="E27" s="310"/>
      <c r="F27" s="310"/>
      <c r="G27" s="310"/>
      <c r="H27" s="310"/>
      <c r="I27" s="310"/>
      <c r="J27" s="311"/>
      <c r="K27" s="85"/>
      <c r="L27" s="309"/>
      <c r="M27" s="310"/>
      <c r="N27" s="310"/>
      <c r="O27" s="310"/>
      <c r="P27" s="310"/>
      <c r="Q27" s="310"/>
      <c r="R27" s="310"/>
      <c r="S27" s="310"/>
      <c r="T27" s="311"/>
      <c r="U27" s="85"/>
      <c r="V27" s="309"/>
      <c r="W27" s="310"/>
      <c r="X27" s="310"/>
      <c r="Y27" s="310"/>
      <c r="Z27" s="310"/>
      <c r="AA27" s="310"/>
      <c r="AB27" s="310"/>
      <c r="AC27" s="310"/>
      <c r="AD27" s="311"/>
      <c r="AE27" s="85"/>
      <c r="AF27" s="96"/>
      <c r="AG27" s="96"/>
      <c r="AH27" s="96"/>
      <c r="AI27" s="96"/>
      <c r="AJ27" s="96"/>
      <c r="AK27" s="96"/>
      <c r="AL27" s="96"/>
      <c r="AM27" s="96"/>
      <c r="AN27" s="96"/>
      <c r="AO27" s="96"/>
      <c r="AP27" s="96"/>
    </row>
    <row r="28" spans="1:42" ht="22.15" customHeight="1">
      <c r="A28" s="85"/>
      <c r="B28" s="309"/>
      <c r="C28" s="310"/>
      <c r="D28" s="310"/>
      <c r="E28" s="310"/>
      <c r="F28" s="310"/>
      <c r="G28" s="310"/>
      <c r="H28" s="310"/>
      <c r="I28" s="310"/>
      <c r="J28" s="311"/>
      <c r="K28" s="85"/>
      <c r="L28" s="309"/>
      <c r="M28" s="310"/>
      <c r="N28" s="310"/>
      <c r="O28" s="310"/>
      <c r="P28" s="310"/>
      <c r="Q28" s="310"/>
      <c r="R28" s="310"/>
      <c r="S28" s="310"/>
      <c r="T28" s="311"/>
      <c r="U28" s="85"/>
      <c r="V28" s="309"/>
      <c r="W28" s="310"/>
      <c r="X28" s="310"/>
      <c r="Y28" s="310"/>
      <c r="Z28" s="310"/>
      <c r="AA28" s="310"/>
      <c r="AB28" s="310"/>
      <c r="AC28" s="310"/>
      <c r="AD28" s="311"/>
      <c r="AE28" s="85"/>
      <c r="AF28" s="96"/>
      <c r="AG28" s="96"/>
      <c r="AH28" s="96"/>
      <c r="AI28" s="96"/>
      <c r="AJ28" s="96"/>
      <c r="AK28" s="96"/>
      <c r="AL28" s="96"/>
      <c r="AM28" s="96"/>
      <c r="AN28" s="96"/>
      <c r="AO28" s="96"/>
      <c r="AP28" s="96"/>
    </row>
    <row r="29" spans="1:42" ht="22.15" customHeight="1">
      <c r="A29" s="85"/>
      <c r="B29" s="312"/>
      <c r="C29" s="313"/>
      <c r="D29" s="313"/>
      <c r="E29" s="313"/>
      <c r="F29" s="313"/>
      <c r="G29" s="313"/>
      <c r="H29" s="313"/>
      <c r="I29" s="313"/>
      <c r="J29" s="314"/>
      <c r="K29" s="85"/>
      <c r="L29" s="312"/>
      <c r="M29" s="313"/>
      <c r="N29" s="313"/>
      <c r="O29" s="313"/>
      <c r="P29" s="313"/>
      <c r="Q29" s="313"/>
      <c r="R29" s="313"/>
      <c r="S29" s="313"/>
      <c r="T29" s="314"/>
      <c r="U29" s="85"/>
      <c r="V29" s="312"/>
      <c r="W29" s="313"/>
      <c r="X29" s="313"/>
      <c r="Y29" s="313"/>
      <c r="Z29" s="313"/>
      <c r="AA29" s="313"/>
      <c r="AB29" s="313"/>
      <c r="AC29" s="313"/>
      <c r="AD29" s="314"/>
      <c r="AE29" s="85"/>
      <c r="AF29" s="96"/>
      <c r="AG29" s="96"/>
      <c r="AH29" s="96"/>
      <c r="AI29" s="96"/>
      <c r="AJ29" s="96"/>
      <c r="AK29" s="96"/>
      <c r="AL29" s="96"/>
      <c r="AM29" s="96"/>
      <c r="AN29" s="96"/>
      <c r="AO29" s="96"/>
      <c r="AP29" s="96"/>
    </row>
    <row r="30" spans="1:42">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96"/>
      <c r="AG30" s="96"/>
      <c r="AH30" s="96"/>
      <c r="AI30" s="96"/>
      <c r="AJ30" s="96"/>
      <c r="AK30" s="96"/>
      <c r="AL30" s="96"/>
      <c r="AM30" s="96"/>
      <c r="AN30" s="96"/>
      <c r="AO30" s="96"/>
      <c r="AP30" s="96"/>
    </row>
    <row r="31" spans="1:42">
      <c r="A31" s="85"/>
      <c r="B31" s="303" t="s">
        <v>1035</v>
      </c>
      <c r="C31" s="304"/>
      <c r="D31" s="304"/>
      <c r="E31" s="304"/>
      <c r="F31" s="304"/>
      <c r="G31" s="304"/>
      <c r="H31" s="304"/>
      <c r="I31" s="304"/>
      <c r="J31" s="305"/>
      <c r="K31" s="85"/>
      <c r="L31" s="303" t="s">
        <v>1036</v>
      </c>
      <c r="M31" s="304"/>
      <c r="N31" s="304"/>
      <c r="O31" s="304"/>
      <c r="P31" s="304"/>
      <c r="Q31" s="304"/>
      <c r="R31" s="304"/>
      <c r="S31" s="304"/>
      <c r="T31" s="305"/>
      <c r="U31" s="85"/>
      <c r="V31" s="303" t="s">
        <v>1432</v>
      </c>
      <c r="W31" s="304"/>
      <c r="X31" s="304"/>
      <c r="Y31" s="304"/>
      <c r="Z31" s="304"/>
      <c r="AA31" s="304"/>
      <c r="AB31" s="304"/>
      <c r="AC31" s="304"/>
      <c r="AD31" s="305"/>
      <c r="AE31" s="85"/>
      <c r="AF31" s="96"/>
      <c r="AG31" s="96"/>
      <c r="AH31" s="96"/>
      <c r="AI31" s="96"/>
      <c r="AJ31" s="96"/>
      <c r="AK31" s="96"/>
      <c r="AL31" s="96"/>
      <c r="AM31" s="96"/>
      <c r="AN31" s="96"/>
      <c r="AO31" s="96"/>
      <c r="AP31" s="96"/>
    </row>
    <row r="32" spans="1:42" ht="22.15" customHeight="1">
      <c r="A32" s="85"/>
      <c r="B32" s="306"/>
      <c r="C32" s="307"/>
      <c r="D32" s="307"/>
      <c r="E32" s="307"/>
      <c r="F32" s="307"/>
      <c r="G32" s="307"/>
      <c r="H32" s="307"/>
      <c r="I32" s="307"/>
      <c r="J32" s="308"/>
      <c r="K32" s="85"/>
      <c r="L32" s="306"/>
      <c r="M32" s="307"/>
      <c r="N32" s="307"/>
      <c r="O32" s="307"/>
      <c r="P32" s="307"/>
      <c r="Q32" s="307"/>
      <c r="R32" s="307"/>
      <c r="S32" s="307"/>
      <c r="T32" s="308"/>
      <c r="U32" s="85"/>
      <c r="V32" s="306"/>
      <c r="W32" s="307"/>
      <c r="X32" s="307"/>
      <c r="Y32" s="307"/>
      <c r="Z32" s="307"/>
      <c r="AA32" s="307"/>
      <c r="AB32" s="307"/>
      <c r="AC32" s="307"/>
      <c r="AD32" s="308"/>
      <c r="AE32" s="85"/>
      <c r="AF32" s="96"/>
      <c r="AG32" s="96"/>
      <c r="AH32" s="96"/>
      <c r="AI32" s="96"/>
      <c r="AJ32" s="96"/>
      <c r="AK32" s="96"/>
      <c r="AL32" s="96"/>
      <c r="AM32" s="96"/>
      <c r="AN32" s="96"/>
      <c r="AO32" s="96"/>
      <c r="AP32" s="96"/>
    </row>
    <row r="33" spans="1:42" ht="22.15" customHeight="1">
      <c r="A33" s="85"/>
      <c r="B33" s="309"/>
      <c r="C33" s="310"/>
      <c r="D33" s="310"/>
      <c r="E33" s="310"/>
      <c r="F33" s="310"/>
      <c r="G33" s="310"/>
      <c r="H33" s="310"/>
      <c r="I33" s="310"/>
      <c r="J33" s="311"/>
      <c r="K33" s="85"/>
      <c r="L33" s="309"/>
      <c r="M33" s="310"/>
      <c r="N33" s="310"/>
      <c r="O33" s="310"/>
      <c r="P33" s="310"/>
      <c r="Q33" s="310"/>
      <c r="R33" s="310"/>
      <c r="S33" s="310"/>
      <c r="T33" s="311"/>
      <c r="U33" s="85"/>
      <c r="V33" s="309"/>
      <c r="W33" s="310"/>
      <c r="X33" s="310"/>
      <c r="Y33" s="310"/>
      <c r="Z33" s="310"/>
      <c r="AA33" s="310"/>
      <c r="AB33" s="310"/>
      <c r="AC33" s="310"/>
      <c r="AD33" s="311"/>
      <c r="AE33" s="85"/>
      <c r="AF33" s="96"/>
      <c r="AG33" s="96"/>
      <c r="AH33" s="96"/>
      <c r="AI33" s="96"/>
      <c r="AJ33" s="96"/>
      <c r="AK33" s="96"/>
      <c r="AL33" s="96"/>
      <c r="AM33" s="96"/>
      <c r="AN33" s="96"/>
      <c r="AO33" s="96"/>
      <c r="AP33" s="96"/>
    </row>
    <row r="34" spans="1:42" ht="22.15" customHeight="1">
      <c r="A34" s="85"/>
      <c r="B34" s="309"/>
      <c r="C34" s="310"/>
      <c r="D34" s="310"/>
      <c r="E34" s="310"/>
      <c r="F34" s="310"/>
      <c r="G34" s="310"/>
      <c r="H34" s="310"/>
      <c r="I34" s="310"/>
      <c r="J34" s="311"/>
      <c r="K34" s="85"/>
      <c r="L34" s="309"/>
      <c r="M34" s="310"/>
      <c r="N34" s="310"/>
      <c r="O34" s="310"/>
      <c r="P34" s="310"/>
      <c r="Q34" s="310"/>
      <c r="R34" s="310"/>
      <c r="S34" s="310"/>
      <c r="T34" s="311"/>
      <c r="U34" s="85"/>
      <c r="V34" s="309"/>
      <c r="W34" s="310"/>
      <c r="X34" s="310"/>
      <c r="Y34" s="310"/>
      <c r="Z34" s="310"/>
      <c r="AA34" s="310"/>
      <c r="AB34" s="310"/>
      <c r="AC34" s="310"/>
      <c r="AD34" s="311"/>
      <c r="AE34" s="85"/>
      <c r="AF34" s="96"/>
      <c r="AG34" s="96"/>
      <c r="AH34" s="96"/>
      <c r="AI34" s="96"/>
      <c r="AJ34" s="96"/>
      <c r="AK34" s="96"/>
      <c r="AL34" s="96"/>
      <c r="AM34" s="96"/>
      <c r="AN34" s="96"/>
      <c r="AO34" s="96"/>
      <c r="AP34" s="96"/>
    </row>
    <row r="35" spans="1:42" ht="22.15" customHeight="1">
      <c r="A35" s="85"/>
      <c r="B35" s="309"/>
      <c r="C35" s="310"/>
      <c r="D35" s="310"/>
      <c r="E35" s="310"/>
      <c r="F35" s="310"/>
      <c r="G35" s="310"/>
      <c r="H35" s="310"/>
      <c r="I35" s="310"/>
      <c r="J35" s="311"/>
      <c r="K35" s="85"/>
      <c r="L35" s="309"/>
      <c r="M35" s="310"/>
      <c r="N35" s="310"/>
      <c r="O35" s="310"/>
      <c r="P35" s="310"/>
      <c r="Q35" s="310"/>
      <c r="R35" s="310"/>
      <c r="S35" s="310"/>
      <c r="T35" s="311"/>
      <c r="U35" s="85"/>
      <c r="V35" s="309"/>
      <c r="W35" s="310"/>
      <c r="X35" s="310"/>
      <c r="Y35" s="310"/>
      <c r="Z35" s="310"/>
      <c r="AA35" s="310"/>
      <c r="AB35" s="310"/>
      <c r="AC35" s="310"/>
      <c r="AD35" s="311"/>
      <c r="AE35" s="85"/>
      <c r="AF35" s="96"/>
      <c r="AG35" s="96"/>
      <c r="AH35" s="96"/>
      <c r="AI35" s="96"/>
      <c r="AJ35" s="96"/>
      <c r="AK35" s="96"/>
      <c r="AL35" s="96"/>
      <c r="AM35" s="96"/>
      <c r="AN35" s="96"/>
      <c r="AO35" s="96"/>
      <c r="AP35" s="96"/>
    </row>
    <row r="36" spans="1:42" ht="22.15" customHeight="1">
      <c r="A36" s="85"/>
      <c r="B36" s="309"/>
      <c r="C36" s="310"/>
      <c r="D36" s="310"/>
      <c r="E36" s="310"/>
      <c r="F36" s="310"/>
      <c r="G36" s="310"/>
      <c r="H36" s="310"/>
      <c r="I36" s="310"/>
      <c r="J36" s="311"/>
      <c r="K36" s="85"/>
      <c r="L36" s="309"/>
      <c r="M36" s="310"/>
      <c r="N36" s="310"/>
      <c r="O36" s="310"/>
      <c r="P36" s="310"/>
      <c r="Q36" s="310"/>
      <c r="R36" s="310"/>
      <c r="S36" s="310"/>
      <c r="T36" s="311"/>
      <c r="U36" s="85"/>
      <c r="V36" s="309"/>
      <c r="W36" s="310"/>
      <c r="X36" s="310"/>
      <c r="Y36" s="310"/>
      <c r="Z36" s="310"/>
      <c r="AA36" s="310"/>
      <c r="AB36" s="310"/>
      <c r="AC36" s="310"/>
      <c r="AD36" s="311"/>
      <c r="AE36" s="85"/>
      <c r="AF36" s="96"/>
      <c r="AG36" s="96"/>
      <c r="AH36" s="96"/>
      <c r="AI36" s="96"/>
      <c r="AJ36" s="96"/>
      <c r="AK36" s="96"/>
      <c r="AL36" s="96"/>
      <c r="AM36" s="96"/>
      <c r="AN36" s="96"/>
      <c r="AO36" s="96"/>
      <c r="AP36" s="96"/>
    </row>
    <row r="37" spans="1:42" ht="22.15" customHeight="1">
      <c r="A37" s="85"/>
      <c r="B37" s="309"/>
      <c r="C37" s="310"/>
      <c r="D37" s="310"/>
      <c r="E37" s="310"/>
      <c r="F37" s="310"/>
      <c r="G37" s="310"/>
      <c r="H37" s="310"/>
      <c r="I37" s="310"/>
      <c r="J37" s="311"/>
      <c r="K37" s="85"/>
      <c r="L37" s="309"/>
      <c r="M37" s="310"/>
      <c r="N37" s="310"/>
      <c r="O37" s="310"/>
      <c r="P37" s="310"/>
      <c r="Q37" s="310"/>
      <c r="R37" s="310"/>
      <c r="S37" s="310"/>
      <c r="T37" s="311"/>
      <c r="U37" s="85"/>
      <c r="V37" s="309"/>
      <c r="W37" s="310"/>
      <c r="X37" s="310"/>
      <c r="Y37" s="310"/>
      <c r="Z37" s="310"/>
      <c r="AA37" s="310"/>
      <c r="AB37" s="310"/>
      <c r="AC37" s="310"/>
      <c r="AD37" s="311"/>
      <c r="AE37" s="85"/>
      <c r="AF37" s="96"/>
      <c r="AG37" s="96"/>
      <c r="AH37" s="96"/>
      <c r="AI37" s="96"/>
      <c r="AJ37" s="96"/>
      <c r="AK37" s="96"/>
      <c r="AL37" s="96"/>
      <c r="AM37" s="96"/>
      <c r="AN37" s="96"/>
      <c r="AO37" s="96"/>
      <c r="AP37" s="96"/>
    </row>
    <row r="38" spans="1:42" ht="22.15" customHeight="1">
      <c r="A38" s="85"/>
      <c r="B38" s="309"/>
      <c r="C38" s="310"/>
      <c r="D38" s="310"/>
      <c r="E38" s="310"/>
      <c r="F38" s="310"/>
      <c r="G38" s="310"/>
      <c r="H38" s="310"/>
      <c r="I38" s="310"/>
      <c r="J38" s="311"/>
      <c r="K38" s="85"/>
      <c r="L38" s="309"/>
      <c r="M38" s="310"/>
      <c r="N38" s="310"/>
      <c r="O38" s="310"/>
      <c r="P38" s="310"/>
      <c r="Q38" s="310"/>
      <c r="R38" s="310"/>
      <c r="S38" s="310"/>
      <c r="T38" s="311"/>
      <c r="U38" s="85"/>
      <c r="V38" s="309"/>
      <c r="W38" s="310"/>
      <c r="X38" s="310"/>
      <c r="Y38" s="310"/>
      <c r="Z38" s="310"/>
      <c r="AA38" s="310"/>
      <c r="AB38" s="310"/>
      <c r="AC38" s="310"/>
      <c r="AD38" s="311"/>
      <c r="AE38" s="85"/>
      <c r="AF38" s="96"/>
      <c r="AG38" s="96"/>
      <c r="AH38" s="96"/>
      <c r="AI38" s="96"/>
      <c r="AJ38" s="96"/>
      <c r="AK38" s="96"/>
      <c r="AL38" s="96"/>
      <c r="AM38" s="96"/>
      <c r="AN38" s="96"/>
      <c r="AO38" s="96"/>
      <c r="AP38" s="96"/>
    </row>
    <row r="39" spans="1:42" ht="22.15" customHeight="1">
      <c r="A39" s="85"/>
      <c r="B39" s="309"/>
      <c r="C39" s="310"/>
      <c r="D39" s="310"/>
      <c r="E39" s="310"/>
      <c r="F39" s="310"/>
      <c r="G39" s="310"/>
      <c r="H39" s="310"/>
      <c r="I39" s="310"/>
      <c r="J39" s="311"/>
      <c r="K39" s="85"/>
      <c r="L39" s="309"/>
      <c r="M39" s="310"/>
      <c r="N39" s="310"/>
      <c r="O39" s="310"/>
      <c r="P39" s="310"/>
      <c r="Q39" s="310"/>
      <c r="R39" s="310"/>
      <c r="S39" s="310"/>
      <c r="T39" s="311"/>
      <c r="U39" s="85"/>
      <c r="V39" s="309"/>
      <c r="W39" s="310"/>
      <c r="X39" s="310"/>
      <c r="Y39" s="310"/>
      <c r="Z39" s="310"/>
      <c r="AA39" s="310"/>
      <c r="AB39" s="310"/>
      <c r="AC39" s="310"/>
      <c r="AD39" s="311"/>
      <c r="AE39" s="85"/>
      <c r="AF39" s="96"/>
      <c r="AG39" s="96"/>
      <c r="AH39" s="96"/>
      <c r="AI39" s="96"/>
      <c r="AJ39" s="96"/>
      <c r="AK39" s="96"/>
      <c r="AL39" s="96"/>
      <c r="AM39" s="96"/>
      <c r="AN39" s="96"/>
      <c r="AO39" s="96"/>
      <c r="AP39" s="96"/>
    </row>
    <row r="40" spans="1:42" ht="22.15" customHeight="1">
      <c r="A40" s="85"/>
      <c r="B40" s="309"/>
      <c r="C40" s="310"/>
      <c r="D40" s="310"/>
      <c r="E40" s="310"/>
      <c r="F40" s="310"/>
      <c r="G40" s="310"/>
      <c r="H40" s="310"/>
      <c r="I40" s="310"/>
      <c r="J40" s="311"/>
      <c r="K40" s="85"/>
      <c r="L40" s="309"/>
      <c r="M40" s="310"/>
      <c r="N40" s="310"/>
      <c r="O40" s="310"/>
      <c r="P40" s="310"/>
      <c r="Q40" s="310"/>
      <c r="R40" s="310"/>
      <c r="S40" s="310"/>
      <c r="T40" s="311"/>
      <c r="U40" s="85"/>
      <c r="V40" s="309"/>
      <c r="W40" s="310"/>
      <c r="X40" s="310"/>
      <c r="Y40" s="310"/>
      <c r="Z40" s="310"/>
      <c r="AA40" s="310"/>
      <c r="AB40" s="310"/>
      <c r="AC40" s="310"/>
      <c r="AD40" s="311"/>
      <c r="AE40" s="85"/>
      <c r="AF40" s="96"/>
      <c r="AG40" s="96"/>
      <c r="AH40" s="96"/>
      <c r="AI40" s="96"/>
      <c r="AJ40" s="96"/>
      <c r="AK40" s="96"/>
      <c r="AL40" s="96"/>
      <c r="AM40" s="96"/>
      <c r="AN40" s="96"/>
      <c r="AO40" s="96"/>
      <c r="AP40" s="96"/>
    </row>
    <row r="41" spans="1:42" ht="22.15" customHeight="1">
      <c r="A41" s="85"/>
      <c r="B41" s="312"/>
      <c r="C41" s="313"/>
      <c r="D41" s="313"/>
      <c r="E41" s="313"/>
      <c r="F41" s="313"/>
      <c r="G41" s="313"/>
      <c r="H41" s="313"/>
      <c r="I41" s="313"/>
      <c r="J41" s="314"/>
      <c r="K41" s="85"/>
      <c r="L41" s="312"/>
      <c r="M41" s="313"/>
      <c r="N41" s="313"/>
      <c r="O41" s="313"/>
      <c r="P41" s="313"/>
      <c r="Q41" s="313"/>
      <c r="R41" s="313"/>
      <c r="S41" s="313"/>
      <c r="T41" s="314"/>
      <c r="U41" s="85"/>
      <c r="V41" s="312"/>
      <c r="W41" s="313"/>
      <c r="X41" s="313"/>
      <c r="Y41" s="313"/>
      <c r="Z41" s="313"/>
      <c r="AA41" s="313"/>
      <c r="AB41" s="313"/>
      <c r="AC41" s="313"/>
      <c r="AD41" s="314"/>
      <c r="AE41" s="85"/>
      <c r="AF41" s="96"/>
      <c r="AG41" s="96"/>
      <c r="AH41" s="96"/>
      <c r="AI41" s="96"/>
      <c r="AJ41" s="96"/>
      <c r="AK41" s="96"/>
      <c r="AL41" s="96"/>
      <c r="AM41" s="96"/>
      <c r="AN41" s="96"/>
      <c r="AO41" s="96"/>
      <c r="AP41" s="96"/>
    </row>
    <row r="42" spans="1:42">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row>
    <row r="43" spans="1:4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row>
    <row r="44" spans="1:4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row>
    <row r="45" spans="1:4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row>
    <row r="46" spans="1:42">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row>
    <row r="47" spans="1:42">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row>
    <row r="48" spans="1:4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row>
    <row r="49" spans="1:3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row>
    <row r="51" spans="1:3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row>
    <row r="52" spans="1:3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row>
  </sheetData>
  <sheetProtection formatCells="0" formatColumns="0" formatRows="0" insertColumns="0" insertRows="0" insertHyperlinks="0" deleteColumns="0" deleteRows="0" selectLockedCells="1" sort="0" autoFilter="0"/>
  <dataConsolidate/>
  <mergeCells count="19">
    <mergeCell ref="B32:J41"/>
    <mergeCell ref="L31:T31"/>
    <mergeCell ref="L32:T41"/>
    <mergeCell ref="V31:AD31"/>
    <mergeCell ref="V32:AD41"/>
    <mergeCell ref="B19:J19"/>
    <mergeCell ref="L19:T19"/>
    <mergeCell ref="V19:AD19"/>
    <mergeCell ref="V20:AD29"/>
    <mergeCell ref="B31:J31"/>
    <mergeCell ref="B20:J29"/>
    <mergeCell ref="L20:T29"/>
    <mergeCell ref="B7:J7"/>
    <mergeCell ref="B8:J17"/>
    <mergeCell ref="L7:T7"/>
    <mergeCell ref="L8:T17"/>
    <mergeCell ref="AF8:AP11"/>
    <mergeCell ref="V8:AD17"/>
    <mergeCell ref="V7:AD7"/>
  </mergeCells>
  <pageMargins left="0.23622047244094491" right="0.23622047244094491" top="0" bottom="0" header="0.31496062992125984" footer="0.31496062992125984"/>
  <pageSetup paperSize="9" scale="70" orientation="landscape" r:id="rId1"/>
  <headerFooter>
    <oddFooter>&amp;L&amp;F&amp;R&amp;A;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9163D-B38E-4E8D-9014-9E184CEDB576}">
  <sheetPr>
    <tabColor rgb="FF7030A0"/>
    <pageSetUpPr fitToPage="1"/>
  </sheetPr>
  <dimension ref="A1:AL2340"/>
  <sheetViews>
    <sheetView workbookViewId="0">
      <selection activeCell="B33" sqref="B33:S36"/>
    </sheetView>
  </sheetViews>
  <sheetFormatPr defaultColWidth="9.140625" defaultRowHeight="15.75"/>
  <cols>
    <col min="1" max="1" width="2.28515625" style="115" customWidth="1"/>
    <col min="2" max="2" width="8" style="115" customWidth="1"/>
    <col min="3" max="3" width="4.7109375" style="115" customWidth="1"/>
    <col min="4" max="4" width="6.140625" style="115" customWidth="1"/>
    <col min="5" max="5" width="3.7109375" style="115" customWidth="1"/>
    <col min="6" max="8" width="10.28515625" style="115" customWidth="1"/>
    <col min="9" max="9" width="9" style="115" customWidth="1"/>
    <col min="10" max="10" width="6" style="115" customWidth="1"/>
    <col min="11" max="11" width="4.42578125" style="115" customWidth="1"/>
    <col min="12" max="12" width="7.5703125" style="115" customWidth="1"/>
    <col min="13" max="13" width="3.85546875" style="115" customWidth="1"/>
    <col min="14" max="14" width="3.140625" style="115" customWidth="1"/>
    <col min="15" max="19" width="8.28515625" style="115" customWidth="1"/>
    <col min="20" max="20" width="33.28515625" style="115" bestFit="1" customWidth="1"/>
    <col min="21" max="21" width="7.28515625" style="115" customWidth="1"/>
    <col min="22" max="22" width="1" style="131" customWidth="1"/>
    <col min="23" max="23" width="13.7109375" style="115" customWidth="1"/>
    <col min="24" max="24" width="12" style="115" customWidth="1"/>
    <col min="25" max="25" width="15.28515625" style="115" customWidth="1"/>
    <col min="26" max="26" width="5" style="115" customWidth="1"/>
    <col min="27" max="27" width="4.5703125" style="115" customWidth="1"/>
    <col min="28" max="28" width="8.28515625" style="115" customWidth="1"/>
    <col min="29" max="29" width="14.28515625" style="115" customWidth="1"/>
    <col min="30" max="30" width="11.28515625" style="115" bestFit="1" customWidth="1"/>
    <col min="31" max="31" width="17.28515625" style="115" bestFit="1" customWidth="1"/>
    <col min="32" max="32" width="16" style="115" customWidth="1"/>
    <col min="33" max="33" width="44.140625" style="115" bestFit="1" customWidth="1"/>
    <col min="34" max="34" width="27.42578125" style="115" bestFit="1" customWidth="1"/>
    <col min="35" max="35" width="14.85546875" style="115" bestFit="1" customWidth="1"/>
    <col min="36" max="36" width="22.5703125" style="115" bestFit="1" customWidth="1"/>
    <col min="37" max="37" width="27.140625" style="115" bestFit="1" customWidth="1"/>
    <col min="38" max="38" width="20.28515625" style="115" bestFit="1" customWidth="1"/>
    <col min="39" max="39" width="21.85546875" style="115" bestFit="1" customWidth="1"/>
    <col min="40" max="40" width="25" style="115" bestFit="1" customWidth="1"/>
    <col min="41" max="41" width="31.28515625" style="115" bestFit="1" customWidth="1"/>
    <col min="42" max="42" width="29.85546875" style="115" bestFit="1" customWidth="1"/>
    <col min="43" max="43" width="31.42578125" style="115" bestFit="1" customWidth="1"/>
    <col min="44" max="44" width="24.42578125" style="115" bestFit="1" customWidth="1"/>
    <col min="45" max="45" width="40.140625" style="115" bestFit="1" customWidth="1"/>
    <col min="46" max="46" width="27" style="115" bestFit="1" customWidth="1"/>
    <col min="47" max="47" width="34.42578125" style="115" bestFit="1" customWidth="1"/>
    <col min="48" max="48" width="16" style="115" bestFit="1" customWidth="1"/>
    <col min="49" max="49" width="15.85546875" style="115" bestFit="1" customWidth="1"/>
    <col min="50" max="50" width="143.85546875" style="115" bestFit="1" customWidth="1"/>
    <col min="51" max="51" width="12.7109375" style="115" bestFit="1" customWidth="1"/>
    <col min="52" max="52" width="15.85546875" style="115" bestFit="1" customWidth="1"/>
    <col min="53" max="54" width="12.5703125" style="115" customWidth="1"/>
    <col min="55" max="55" width="97.140625" style="115" bestFit="1" customWidth="1"/>
    <col min="56" max="57" width="12.5703125" style="115" customWidth="1"/>
    <col min="58" max="58" width="4.28515625" style="115" bestFit="1" customWidth="1"/>
    <col min="59" max="68" width="12.5703125" style="115" customWidth="1"/>
    <col min="69" max="16384" width="9.140625" style="115"/>
  </cols>
  <sheetData>
    <row r="1" spans="1:38" ht="3.75" customHeight="1">
      <c r="A1" s="113"/>
      <c r="B1" s="113"/>
      <c r="C1" s="113"/>
      <c r="D1" s="113"/>
      <c r="E1" s="113"/>
      <c r="F1" s="113"/>
      <c r="G1" s="113"/>
      <c r="H1" s="113"/>
      <c r="I1" s="113"/>
      <c r="J1" s="113"/>
      <c r="K1" s="113"/>
      <c r="L1" s="113"/>
      <c r="M1" s="113"/>
      <c r="N1" s="113"/>
      <c r="O1" s="113"/>
      <c r="P1" s="113"/>
      <c r="Q1" s="113"/>
      <c r="R1" s="113"/>
      <c r="S1" s="113"/>
      <c r="T1" s="113"/>
      <c r="U1" s="113"/>
      <c r="V1" s="113"/>
      <c r="W1" s="114"/>
      <c r="X1" s="114"/>
      <c r="Y1" s="114"/>
      <c r="Z1" s="114"/>
      <c r="AA1" s="114"/>
      <c r="AB1" s="114"/>
      <c r="AC1" s="114"/>
      <c r="AD1" s="114"/>
      <c r="AE1" s="114"/>
      <c r="AF1" s="114"/>
      <c r="AG1" s="114"/>
      <c r="AH1" s="114"/>
      <c r="AI1" s="114"/>
      <c r="AJ1" s="114"/>
      <c r="AK1" s="114"/>
      <c r="AL1" s="114"/>
    </row>
    <row r="2" spans="1:38" s="118" customFormat="1" ht="13.5" customHeight="1">
      <c r="A2" s="116"/>
      <c r="B2" s="117"/>
      <c r="C2" s="117"/>
      <c r="D2" s="252" t="s">
        <v>1958</v>
      </c>
      <c r="E2" s="252"/>
      <c r="F2" s="252"/>
      <c r="G2" s="252"/>
      <c r="H2" s="252"/>
      <c r="I2" s="252"/>
      <c r="J2" s="252"/>
      <c r="K2" s="252"/>
      <c r="L2" s="252"/>
      <c r="M2" s="316" t="str">
        <f>'Fields names'!A14</f>
        <v>Scheda Tecnica Prodotto</v>
      </c>
      <c r="N2" s="316"/>
      <c r="O2" s="316"/>
      <c r="P2" s="316"/>
      <c r="Q2" s="316"/>
      <c r="R2" s="316"/>
      <c r="S2" s="316"/>
      <c r="T2" s="316"/>
      <c r="U2" s="116"/>
      <c r="V2" s="116"/>
      <c r="W2" s="114"/>
      <c r="X2" s="114"/>
      <c r="Y2" s="114"/>
      <c r="Z2" s="114"/>
      <c r="AA2" s="114"/>
      <c r="AB2" s="114"/>
      <c r="AC2" s="114"/>
      <c r="AD2" s="114"/>
      <c r="AE2" s="114"/>
      <c r="AF2" s="114"/>
      <c r="AG2" s="114"/>
      <c r="AH2" s="114"/>
      <c r="AI2" s="114"/>
      <c r="AJ2" s="114"/>
      <c r="AK2" s="114"/>
      <c r="AL2" s="114"/>
    </row>
    <row r="3" spans="1:38" s="118" customFormat="1" ht="15" customHeight="1">
      <c r="A3" s="116"/>
      <c r="B3" s="119"/>
      <c r="C3" s="120"/>
      <c r="D3" s="252"/>
      <c r="E3" s="252"/>
      <c r="F3" s="252"/>
      <c r="G3" s="252"/>
      <c r="H3" s="252"/>
      <c r="I3" s="252"/>
      <c r="J3" s="252"/>
      <c r="K3" s="252"/>
      <c r="L3" s="252"/>
      <c r="M3" s="316"/>
      <c r="N3" s="316"/>
      <c r="O3" s="316"/>
      <c r="P3" s="316"/>
      <c r="Q3" s="316"/>
      <c r="R3" s="316"/>
      <c r="S3" s="316"/>
      <c r="T3" s="316"/>
      <c r="U3" s="116"/>
      <c r="V3" s="116"/>
      <c r="W3" s="114"/>
      <c r="X3" s="114"/>
      <c r="Y3" s="114"/>
      <c r="Z3" s="114"/>
      <c r="AA3" s="114"/>
      <c r="AB3" s="114"/>
      <c r="AC3" s="114"/>
      <c r="AD3" s="114"/>
      <c r="AE3" s="114"/>
      <c r="AF3" s="114"/>
      <c r="AG3" s="114"/>
      <c r="AH3" s="114"/>
      <c r="AI3" s="114"/>
      <c r="AJ3" s="114"/>
      <c r="AK3" s="114"/>
      <c r="AL3" s="114"/>
    </row>
    <row r="4" spans="1:38" s="118" customFormat="1" ht="12.75" customHeight="1">
      <c r="A4" s="116"/>
      <c r="B4" s="119"/>
      <c r="C4" s="120"/>
      <c r="D4" s="121"/>
      <c r="E4" s="121"/>
      <c r="F4" s="121"/>
      <c r="G4" s="121"/>
      <c r="H4" s="121"/>
      <c r="I4" s="121"/>
      <c r="J4" s="121"/>
      <c r="K4" s="121"/>
      <c r="L4" s="121"/>
      <c r="M4" s="317"/>
      <c r="N4" s="317"/>
      <c r="O4" s="317"/>
      <c r="P4" s="317"/>
      <c r="Q4" s="317"/>
      <c r="R4" s="317"/>
      <c r="S4" s="317"/>
      <c r="T4" s="317"/>
      <c r="U4" s="116"/>
      <c r="V4" s="116"/>
      <c r="W4" s="114"/>
      <c r="X4" s="114"/>
      <c r="Y4" s="114"/>
      <c r="Z4" s="114"/>
      <c r="AA4" s="114"/>
      <c r="AB4" s="114"/>
      <c r="AC4" s="114"/>
      <c r="AD4" s="114"/>
      <c r="AE4" s="114"/>
      <c r="AF4" s="114"/>
      <c r="AG4" s="114"/>
      <c r="AH4" s="114"/>
      <c r="AI4" s="114"/>
      <c r="AJ4" s="114"/>
      <c r="AK4" s="114"/>
      <c r="AL4" s="114"/>
    </row>
    <row r="5" spans="1:38" s="118" customFormat="1" ht="15" customHeight="1">
      <c r="A5" s="116"/>
      <c r="B5" s="318"/>
      <c r="C5" s="318"/>
      <c r="D5" s="121"/>
      <c r="E5" s="121"/>
      <c r="F5" s="121"/>
      <c r="G5" s="121"/>
      <c r="H5" s="121"/>
      <c r="I5" s="121"/>
      <c r="J5" s="121"/>
      <c r="K5" s="121"/>
      <c r="L5" s="121"/>
      <c r="M5" s="317"/>
      <c r="N5" s="317"/>
      <c r="O5" s="317"/>
      <c r="P5" s="317"/>
      <c r="Q5" s="317"/>
      <c r="R5" s="317"/>
      <c r="S5" s="317"/>
      <c r="T5" s="317"/>
      <c r="U5" s="116"/>
      <c r="V5" s="116"/>
      <c r="W5" s="114"/>
      <c r="X5" s="114"/>
      <c r="Y5" s="114"/>
      <c r="Z5" s="114"/>
      <c r="AA5" s="114"/>
      <c r="AB5" s="114"/>
      <c r="AC5" s="114"/>
      <c r="AD5" s="114"/>
      <c r="AE5" s="114"/>
      <c r="AF5" s="114"/>
      <c r="AG5" s="114"/>
      <c r="AH5" s="114"/>
      <c r="AI5" s="114"/>
      <c r="AJ5" s="114"/>
      <c r="AK5" s="114"/>
      <c r="AL5" s="114"/>
    </row>
    <row r="6" spans="1:38" s="118" customFormat="1" ht="0.6" customHeight="1">
      <c r="A6" s="116"/>
      <c r="B6" s="120"/>
      <c r="C6" s="120"/>
      <c r="D6" s="120"/>
      <c r="E6" s="120"/>
      <c r="F6" s="120"/>
      <c r="G6" s="120"/>
      <c r="H6" s="120"/>
      <c r="I6" s="120"/>
      <c r="J6" s="120"/>
      <c r="K6" s="120"/>
      <c r="L6" s="120"/>
      <c r="M6" s="120"/>
      <c r="N6" s="120"/>
      <c r="O6" s="120"/>
      <c r="P6" s="120"/>
      <c r="Q6" s="120"/>
      <c r="R6" s="120"/>
      <c r="S6" s="122"/>
      <c r="T6" s="122"/>
      <c r="U6" s="122"/>
      <c r="V6" s="123"/>
      <c r="W6" s="114"/>
      <c r="X6" s="114"/>
      <c r="Y6" s="114"/>
      <c r="Z6" s="114"/>
      <c r="AA6" s="114"/>
      <c r="AB6" s="114"/>
      <c r="AC6" s="114"/>
      <c r="AD6" s="114"/>
      <c r="AE6" s="114"/>
      <c r="AF6" s="114"/>
      <c r="AG6" s="114"/>
      <c r="AH6" s="114"/>
      <c r="AI6" s="114"/>
      <c r="AJ6" s="114"/>
      <c r="AK6" s="114"/>
      <c r="AL6" s="114"/>
    </row>
    <row r="7" spans="1:38" ht="15.75" customHeight="1">
      <c r="A7" s="114"/>
      <c r="B7" s="320" t="str">
        <f>'Fields names'!$A$44</f>
        <v>Opzioni (Colori, taglie, varianti)</v>
      </c>
      <c r="C7" s="320"/>
      <c r="D7" s="320"/>
      <c r="E7" s="320"/>
      <c r="F7" s="320"/>
      <c r="G7" s="320"/>
      <c r="H7" s="320"/>
      <c r="I7" s="320"/>
      <c r="J7" s="114"/>
      <c r="K7" s="114"/>
      <c r="L7" s="114"/>
      <c r="M7" s="114"/>
      <c r="N7" s="114"/>
      <c r="O7" s="114"/>
      <c r="P7" s="114"/>
      <c r="Q7" s="114"/>
      <c r="R7" s="114"/>
      <c r="S7" s="128"/>
      <c r="T7" s="128"/>
      <c r="U7" s="114"/>
      <c r="V7" s="114"/>
      <c r="W7" s="114"/>
      <c r="X7" s="114"/>
      <c r="Y7" s="114"/>
      <c r="Z7" s="114"/>
      <c r="AA7" s="114"/>
      <c r="AB7" s="114"/>
      <c r="AC7" s="114"/>
      <c r="AD7" s="114"/>
      <c r="AE7" s="114"/>
      <c r="AF7" s="114"/>
      <c r="AG7" s="114"/>
      <c r="AH7" s="114"/>
      <c r="AI7" s="114"/>
      <c r="AJ7" s="114"/>
      <c r="AK7" s="114"/>
      <c r="AL7" s="114"/>
    </row>
    <row r="8" spans="1:38" ht="15.75" customHeight="1">
      <c r="A8" s="114"/>
      <c r="B8" s="321" t="str">
        <f>instructions!A97</f>
        <v>&lt;== Varianti offerte 
Per favore specificate tutte le differenti varianti possibili per questo articolo: Taglia, Colore, Opzioni....
Per le categorie Beauty, Casa e Tessile Casa le tre colonne possono essere utilizzate in modo indipendente per specificare i contenuti del kit/set (COMPONENTE) e/o per indicare le diverse varianti colore/taglia che determinano i differenti SKU. 
Per la categoria fashion (Abbigliamento, Scarpe, Accessori, Gioielli) utilizzare le colonne Taglie e Colori per elencare le varianti</v>
      </c>
      <c r="C8" s="321"/>
      <c r="D8" s="321"/>
      <c r="E8" s="321"/>
      <c r="F8" s="321"/>
      <c r="G8" s="321"/>
      <c r="H8" s="321"/>
      <c r="I8" s="321"/>
      <c r="J8" s="321"/>
      <c r="K8" s="321"/>
      <c r="L8" s="321"/>
      <c r="M8" s="321"/>
      <c r="N8" s="321"/>
      <c r="O8" s="321"/>
      <c r="P8" s="321"/>
      <c r="Q8" s="321"/>
      <c r="R8" s="321"/>
      <c r="S8" s="128"/>
      <c r="T8" s="128"/>
      <c r="U8" s="114"/>
      <c r="V8" s="114"/>
      <c r="W8" s="114"/>
      <c r="X8" s="114"/>
      <c r="Y8" s="114"/>
      <c r="Z8" s="114"/>
      <c r="AA8" s="114"/>
      <c r="AB8" s="114"/>
      <c r="AC8" s="114"/>
      <c r="AD8" s="114"/>
      <c r="AE8" s="114"/>
      <c r="AF8" s="114"/>
      <c r="AG8" s="114"/>
      <c r="AH8" s="114"/>
      <c r="AI8" s="114"/>
      <c r="AJ8" s="114"/>
      <c r="AK8" s="114"/>
      <c r="AL8" s="114"/>
    </row>
    <row r="9" spans="1:38" ht="33" customHeight="1">
      <c r="A9" s="114"/>
      <c r="B9" s="321"/>
      <c r="C9" s="321"/>
      <c r="D9" s="321"/>
      <c r="E9" s="321"/>
      <c r="F9" s="321"/>
      <c r="G9" s="321"/>
      <c r="H9" s="321"/>
      <c r="I9" s="321"/>
      <c r="J9" s="321"/>
      <c r="K9" s="321"/>
      <c r="L9" s="321"/>
      <c r="M9" s="321"/>
      <c r="N9" s="321"/>
      <c r="O9" s="321"/>
      <c r="P9" s="321"/>
      <c r="Q9" s="321"/>
      <c r="R9" s="321"/>
      <c r="S9" s="128"/>
      <c r="T9" s="128"/>
      <c r="U9" s="114"/>
      <c r="V9" s="114"/>
      <c r="W9" s="114"/>
      <c r="X9" s="114"/>
      <c r="Y9" s="114"/>
      <c r="Z9" s="114"/>
      <c r="AA9" s="114"/>
      <c r="AB9" s="114"/>
      <c r="AC9" s="114"/>
      <c r="AD9" s="114"/>
      <c r="AE9" s="114"/>
      <c r="AF9" s="114"/>
      <c r="AG9" s="114"/>
      <c r="AH9" s="114"/>
      <c r="AI9" s="114"/>
      <c r="AJ9" s="114"/>
      <c r="AK9" s="114"/>
      <c r="AL9" s="114"/>
    </row>
    <row r="10" spans="1:38">
      <c r="A10" s="114"/>
      <c r="B10" s="320" t="str">
        <f>'Fields names'!$A$13</f>
        <v>Contenuto Minimo della Descrizione Web</v>
      </c>
      <c r="C10" s="320"/>
      <c r="D10" s="320"/>
      <c r="E10" s="320"/>
      <c r="F10" s="320"/>
      <c r="G10" s="320"/>
      <c r="H10" s="320"/>
      <c r="I10" s="320"/>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row>
    <row r="11" spans="1:38">
      <c r="A11" s="114"/>
      <c r="B11" s="321" t="str">
        <f>instructions!A16</f>
        <v xml:space="preserve">&lt;== Motivi principali per la vendita/Caratteristiche prodotto (Descrizione lunga)
Indicare tutti i dettagli, le caratteristiche e gli attributi del prodotto rilevanti al fine della vendita del prodotto; includere tutte le informazioni che il cliente deve conoscere per effettuare la sua scelta di acquisto. Ad esempio: istruzioni d'uso, misure accurate (cm/ml/g), descrizione chiara delle opzioni colori/varianti offerte, elenco dettagliato del contenuto prodotto (accessori), informazioni aggiuntive come ad esempio la presenza di un ricettario o di istruzioni </v>
      </c>
      <c r="C11" s="321"/>
      <c r="D11" s="321"/>
      <c r="E11" s="321"/>
      <c r="F11" s="321"/>
      <c r="G11" s="321"/>
      <c r="H11" s="321"/>
      <c r="I11" s="321"/>
      <c r="J11" s="321"/>
      <c r="K11" s="321"/>
      <c r="L11" s="321"/>
      <c r="M11" s="321"/>
      <c r="N11" s="321"/>
      <c r="O11" s="321"/>
      <c r="P11" s="321"/>
      <c r="Q11" s="321"/>
      <c r="R11" s="321"/>
      <c r="S11" s="114"/>
      <c r="T11" s="114"/>
      <c r="U11" s="114"/>
      <c r="V11" s="114"/>
      <c r="W11" s="114"/>
      <c r="X11" s="114"/>
      <c r="Y11" s="114"/>
      <c r="Z11" s="114"/>
      <c r="AA11" s="114"/>
      <c r="AB11" s="114"/>
      <c r="AC11" s="114"/>
      <c r="AD11" s="114"/>
      <c r="AE11" s="114"/>
      <c r="AF11" s="114"/>
      <c r="AG11" s="114"/>
      <c r="AH11" s="114"/>
      <c r="AI11" s="114"/>
      <c r="AJ11" s="114"/>
      <c r="AK11" s="114"/>
      <c r="AL11" s="114"/>
    </row>
    <row r="12" spans="1:38" ht="32.25" customHeight="1">
      <c r="A12" s="114"/>
      <c r="B12" s="321"/>
      <c r="C12" s="321"/>
      <c r="D12" s="321"/>
      <c r="E12" s="321"/>
      <c r="F12" s="321"/>
      <c r="G12" s="321"/>
      <c r="H12" s="321"/>
      <c r="I12" s="321"/>
      <c r="J12" s="321"/>
      <c r="K12" s="321"/>
      <c r="L12" s="321"/>
      <c r="M12" s="321"/>
      <c r="N12" s="321"/>
      <c r="O12" s="321"/>
      <c r="P12" s="321"/>
      <c r="Q12" s="321"/>
      <c r="R12" s="321"/>
      <c r="S12" s="114"/>
      <c r="T12" s="114"/>
      <c r="U12" s="114"/>
      <c r="V12" s="114"/>
      <c r="W12" s="114"/>
      <c r="X12" s="114"/>
      <c r="Y12" s="114"/>
      <c r="Z12" s="114"/>
      <c r="AA12" s="114"/>
      <c r="AB12" s="114"/>
      <c r="AC12" s="114"/>
      <c r="AD12" s="114"/>
      <c r="AE12" s="114"/>
      <c r="AF12" s="114"/>
      <c r="AG12" s="114"/>
      <c r="AH12" s="114"/>
      <c r="AI12" s="114"/>
      <c r="AJ12" s="114"/>
      <c r="AK12" s="114"/>
      <c r="AL12" s="114"/>
    </row>
    <row r="13" spans="1:38">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row>
    <row r="14" spans="1:38">
      <c r="A14" s="114"/>
      <c r="B14" s="320" t="str">
        <f>'Fields names'!$A$196</f>
        <v>Numero GTIN</v>
      </c>
      <c r="C14" s="320"/>
      <c r="D14" s="320"/>
      <c r="E14" s="320"/>
      <c r="F14" s="320"/>
      <c r="G14" s="320"/>
      <c r="H14" s="320"/>
      <c r="I14" s="320"/>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row>
    <row r="15" spans="1:38" ht="5.25" customHeight="1">
      <c r="A15" s="114"/>
      <c r="B15" s="129"/>
      <c r="C15" s="129"/>
      <c r="D15" s="129"/>
      <c r="E15" s="129"/>
      <c r="F15" s="129"/>
      <c r="G15" s="129"/>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row>
    <row r="16" spans="1:38" ht="15.75" customHeight="1">
      <c r="A16" s="114"/>
      <c r="B16" s="319" t="str">
        <f>instructions!A87</f>
        <v>&lt;== Il GTIN (Global Trade Item Number), colloquialmente noto come EAN, consente un'identificazione del prodotto in tutto il mondo. L'assegnazione è gestita dall'organizzazione GS1 di ciascun paese.
Diversi tipi di numeri di identificazione sono considerati un GTIN. Utilizza la colonna “GTIN” per specificare uno dei seguenti tipi di numeri: 
• UPC (in America del Nord/GTIN-12): numero di 12 cifre (conversione codici a 8 cifre UPC-E in codici a 12 cifre)
• EAN (in Europa/GTIN-13): numero di 13 cifre
• JAN (in Giappone/GTIN-13): numero di 8 o 13 cifre
• ISBN (per i libri): numero di 13 cifre (conversione ISBN-10 in ISBN-13). Se disponi di entrambi, includi solo il numero di 13 cifre. Non inserire i trattini.
-- UPC e JAN saranno automaticamente trasformati in numeri a 13 cifre aggiungendo "0" all'inizio del numero --</v>
      </c>
      <c r="C16" s="319"/>
      <c r="D16" s="319"/>
      <c r="E16" s="319"/>
      <c r="F16" s="319"/>
      <c r="G16" s="319"/>
      <c r="H16" s="319"/>
      <c r="I16" s="319"/>
      <c r="J16" s="319"/>
      <c r="K16" s="319"/>
      <c r="L16" s="319"/>
      <c r="M16" s="319"/>
      <c r="N16" s="319"/>
      <c r="O16" s="319"/>
      <c r="P16" s="319"/>
      <c r="Q16" s="319"/>
      <c r="R16" s="319"/>
      <c r="S16" s="319"/>
      <c r="T16" s="114"/>
      <c r="U16" s="114"/>
      <c r="V16" s="114"/>
      <c r="W16" s="114"/>
      <c r="X16" s="114"/>
      <c r="Y16" s="114"/>
      <c r="Z16" s="114"/>
      <c r="AA16" s="114"/>
      <c r="AB16" s="114"/>
      <c r="AC16" s="114"/>
      <c r="AD16" s="114"/>
      <c r="AE16" s="114"/>
      <c r="AF16" s="114"/>
      <c r="AG16" s="114"/>
      <c r="AH16" s="114"/>
      <c r="AI16" s="114"/>
      <c r="AJ16" s="114"/>
      <c r="AK16" s="114"/>
      <c r="AL16" s="114"/>
    </row>
    <row r="17" spans="1:38">
      <c r="A17" s="114"/>
      <c r="B17" s="319"/>
      <c r="C17" s="319"/>
      <c r="D17" s="319"/>
      <c r="E17" s="319"/>
      <c r="F17" s="319"/>
      <c r="G17" s="319"/>
      <c r="H17" s="319"/>
      <c r="I17" s="319"/>
      <c r="J17" s="319"/>
      <c r="K17" s="319"/>
      <c r="L17" s="319"/>
      <c r="M17" s="319"/>
      <c r="N17" s="319"/>
      <c r="O17" s="319"/>
      <c r="P17" s="319"/>
      <c r="Q17" s="319"/>
      <c r="R17" s="319"/>
      <c r="S17" s="319"/>
      <c r="T17" s="114"/>
      <c r="U17" s="114"/>
      <c r="V17" s="114"/>
      <c r="W17" s="114"/>
      <c r="X17" s="114"/>
      <c r="Y17" s="114"/>
      <c r="Z17" s="114"/>
      <c r="AA17" s="114"/>
      <c r="AB17" s="114"/>
      <c r="AC17" s="114"/>
      <c r="AD17" s="114"/>
      <c r="AE17" s="114"/>
      <c r="AF17" s="114"/>
      <c r="AG17" s="114"/>
      <c r="AH17" s="114"/>
      <c r="AI17" s="114"/>
      <c r="AJ17" s="114"/>
      <c r="AK17" s="114"/>
      <c r="AL17" s="114"/>
    </row>
    <row r="18" spans="1:38">
      <c r="A18" s="114"/>
      <c r="B18" s="319"/>
      <c r="C18" s="319"/>
      <c r="D18" s="319"/>
      <c r="E18" s="319"/>
      <c r="F18" s="319"/>
      <c r="G18" s="319"/>
      <c r="H18" s="319"/>
      <c r="I18" s="319"/>
      <c r="J18" s="319"/>
      <c r="K18" s="319"/>
      <c r="L18" s="319"/>
      <c r="M18" s="319"/>
      <c r="N18" s="319"/>
      <c r="O18" s="319"/>
      <c r="P18" s="319"/>
      <c r="Q18" s="319"/>
      <c r="R18" s="319"/>
      <c r="S18" s="319"/>
      <c r="T18" s="114"/>
      <c r="U18" s="114"/>
      <c r="V18" s="114"/>
      <c r="W18" s="114"/>
      <c r="X18" s="114"/>
      <c r="Y18" s="114"/>
      <c r="Z18" s="114"/>
      <c r="AA18" s="114"/>
      <c r="AB18" s="114"/>
      <c r="AC18" s="114"/>
      <c r="AD18" s="114"/>
      <c r="AE18" s="114"/>
      <c r="AF18" s="114"/>
      <c r="AG18" s="114"/>
      <c r="AH18" s="114"/>
      <c r="AI18" s="114"/>
      <c r="AJ18" s="114"/>
      <c r="AK18" s="114"/>
      <c r="AL18" s="114"/>
    </row>
    <row r="19" spans="1:38" ht="96" customHeight="1">
      <c r="A19" s="114"/>
      <c r="B19" s="319"/>
      <c r="C19" s="319"/>
      <c r="D19" s="319"/>
      <c r="E19" s="319"/>
      <c r="F19" s="319"/>
      <c r="G19" s="319"/>
      <c r="H19" s="319"/>
      <c r="I19" s="319"/>
      <c r="J19" s="319"/>
      <c r="K19" s="319"/>
      <c r="L19" s="319"/>
      <c r="M19" s="319"/>
      <c r="N19" s="319"/>
      <c r="O19" s="319"/>
      <c r="P19" s="319"/>
      <c r="Q19" s="319"/>
      <c r="R19" s="319"/>
      <c r="S19" s="319"/>
      <c r="T19" s="114"/>
      <c r="U19" s="114"/>
      <c r="V19" s="114"/>
      <c r="W19" s="114"/>
      <c r="X19" s="114"/>
      <c r="Y19" s="114"/>
      <c r="Z19" s="114"/>
      <c r="AA19" s="114"/>
      <c r="AB19" s="114"/>
      <c r="AC19" s="114"/>
      <c r="AD19" s="114"/>
      <c r="AE19" s="114"/>
      <c r="AF19" s="114"/>
      <c r="AG19" s="114"/>
      <c r="AH19" s="114"/>
      <c r="AI19" s="114"/>
      <c r="AJ19" s="114"/>
      <c r="AK19" s="114"/>
      <c r="AL19" s="114"/>
    </row>
    <row r="20" spans="1:38">
      <c r="A20" s="114"/>
      <c r="B20" s="320" t="str">
        <f>'Fields names'!$A$84</f>
        <v>Packaging</v>
      </c>
      <c r="C20" s="320"/>
      <c r="D20" s="320"/>
      <c r="E20" s="320"/>
      <c r="F20" s="320"/>
      <c r="G20" s="320"/>
      <c r="H20" s="320"/>
      <c r="I20" s="320"/>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row>
    <row r="21" spans="1:38" ht="9" customHeight="1">
      <c r="A21" s="114"/>
      <c r="B21" s="322" t="str">
        <f>'drop down choices'!DX3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C21" s="322"/>
      <c r="D21" s="322"/>
      <c r="E21" s="322"/>
      <c r="F21" s="322"/>
      <c r="G21" s="322"/>
      <c r="H21" s="322"/>
      <c r="I21" s="322"/>
      <c r="J21" s="322"/>
      <c r="K21" s="322"/>
      <c r="L21" s="322"/>
      <c r="M21" s="322"/>
      <c r="N21" s="322"/>
      <c r="O21" s="322"/>
      <c r="P21" s="322"/>
      <c r="Q21" s="322"/>
      <c r="R21" s="322"/>
      <c r="S21" s="322"/>
      <c r="T21" s="114"/>
      <c r="U21" s="114"/>
      <c r="V21" s="114"/>
      <c r="W21" s="114"/>
      <c r="X21" s="114"/>
      <c r="Y21" s="114"/>
      <c r="Z21" s="114"/>
      <c r="AA21" s="114"/>
      <c r="AB21" s="114"/>
      <c r="AC21" s="114"/>
      <c r="AD21" s="114"/>
      <c r="AE21" s="114"/>
      <c r="AF21" s="114"/>
      <c r="AG21" s="114"/>
      <c r="AH21" s="114"/>
      <c r="AI21" s="114"/>
      <c r="AJ21" s="114"/>
      <c r="AK21" s="114"/>
      <c r="AL21" s="114"/>
    </row>
    <row r="22" spans="1:38" ht="15.75" customHeight="1">
      <c r="A22" s="114"/>
      <c r="B22" s="322"/>
      <c r="C22" s="322"/>
      <c r="D22" s="322"/>
      <c r="E22" s="322"/>
      <c r="F22" s="322"/>
      <c r="G22" s="322"/>
      <c r="H22" s="322"/>
      <c r="I22" s="322"/>
      <c r="J22" s="322"/>
      <c r="K22" s="322"/>
      <c r="L22" s="322"/>
      <c r="M22" s="322"/>
      <c r="N22" s="322"/>
      <c r="O22" s="322"/>
      <c r="P22" s="322"/>
      <c r="Q22" s="322"/>
      <c r="R22" s="322"/>
      <c r="S22" s="322"/>
      <c r="T22" s="127" t="str">
        <f>'drop down choices'!DX4</f>
        <v>DL-QRG-DangerousGoods@qvc.com</v>
      </c>
      <c r="U22" s="114"/>
      <c r="V22" s="114"/>
      <c r="W22" s="114"/>
      <c r="X22" s="114"/>
      <c r="Y22" s="114"/>
      <c r="Z22" s="114"/>
      <c r="AA22" s="114"/>
      <c r="AB22" s="114"/>
      <c r="AC22" s="114"/>
      <c r="AD22" s="114"/>
      <c r="AE22" s="114"/>
      <c r="AF22" s="114"/>
      <c r="AG22" s="114"/>
      <c r="AH22" s="114"/>
      <c r="AI22" s="114"/>
      <c r="AJ22" s="114"/>
      <c r="AK22" s="114"/>
      <c r="AL22" s="114"/>
    </row>
    <row r="23" spans="1:38">
      <c r="A23" s="114"/>
      <c r="B23" s="322"/>
      <c r="C23" s="322"/>
      <c r="D23" s="322"/>
      <c r="E23" s="322"/>
      <c r="F23" s="322"/>
      <c r="G23" s="322"/>
      <c r="H23" s="322"/>
      <c r="I23" s="322"/>
      <c r="J23" s="322"/>
      <c r="K23" s="322"/>
      <c r="L23" s="322"/>
      <c r="M23" s="322"/>
      <c r="N23" s="322"/>
      <c r="O23" s="322"/>
      <c r="P23" s="322"/>
      <c r="Q23" s="322"/>
      <c r="R23" s="322"/>
      <c r="S23" s="322"/>
      <c r="T23" s="114"/>
      <c r="U23" s="114"/>
      <c r="V23" s="114"/>
      <c r="W23" s="114"/>
      <c r="X23" s="114"/>
      <c r="Y23" s="114"/>
      <c r="Z23" s="114"/>
      <c r="AA23" s="114"/>
      <c r="AB23" s="114"/>
      <c r="AC23" s="114"/>
      <c r="AD23" s="114"/>
      <c r="AE23" s="114"/>
      <c r="AF23" s="114"/>
      <c r="AG23" s="114"/>
      <c r="AH23" s="114"/>
      <c r="AI23" s="114"/>
      <c r="AJ23" s="114"/>
      <c r="AK23" s="114"/>
      <c r="AL23" s="114"/>
    </row>
    <row r="24" spans="1:38">
      <c r="A24" s="114"/>
      <c r="B24" s="130"/>
      <c r="C24" s="130"/>
      <c r="D24" s="130"/>
      <c r="E24" s="130"/>
      <c r="F24" s="130"/>
      <c r="G24" s="130"/>
      <c r="H24" s="130"/>
      <c r="I24" s="130"/>
      <c r="J24" s="130"/>
      <c r="K24" s="130"/>
      <c r="L24" s="130"/>
      <c r="M24" s="130"/>
      <c r="N24" s="130"/>
      <c r="O24" s="130"/>
      <c r="P24" s="130"/>
      <c r="Q24" s="130"/>
      <c r="R24" s="130"/>
      <c r="S24" s="130"/>
      <c r="T24" s="114"/>
      <c r="U24" s="114"/>
      <c r="V24" s="114"/>
      <c r="W24" s="114"/>
      <c r="X24" s="114"/>
      <c r="Y24" s="114"/>
      <c r="Z24" s="114"/>
      <c r="AA24" s="114"/>
      <c r="AB24" s="114"/>
      <c r="AC24" s="114"/>
      <c r="AD24" s="114"/>
      <c r="AE24" s="114"/>
      <c r="AF24" s="114"/>
      <c r="AG24" s="114"/>
      <c r="AH24" s="114"/>
      <c r="AI24" s="114"/>
      <c r="AJ24" s="114"/>
      <c r="AK24" s="114"/>
      <c r="AL24" s="114"/>
    </row>
    <row r="25" spans="1:38">
      <c r="A25" s="114"/>
      <c r="B25" s="320" t="str">
        <f>'Fields names'!$A$55</f>
        <v>Dogana (solo per articoli importati da QVC)</v>
      </c>
      <c r="C25" s="320"/>
      <c r="D25" s="320"/>
      <c r="E25" s="320"/>
      <c r="F25" s="320"/>
      <c r="G25" s="320"/>
      <c r="H25" s="320"/>
      <c r="I25" s="320"/>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row>
    <row r="26" spans="1:38" ht="7.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row>
    <row r="27" spans="1:38" ht="15.75" customHeight="1">
      <c r="A27" s="114"/>
      <c r="B27" s="319" t="str">
        <f>'drop down choices'!DR3</f>
        <v>Gentile fornitore, i requisiti di seguito indicati sono fondamentali per garantire il rispetto delle norme e dei regolamenti di conformità doganale. Informazioni dettagliate sul prodotto, tra cui cos'è il prodotto, di cosa è fatto e la sua funzione principale, nonché il suo paese di origine (produzione), sono alla base della nostra posizione di conformità e garantiscono che i requisiti operativi e legali possano essere soddisfatti. È inoltre importante che queste informazioni siano fornite a supporto della documentazione commerciale fornita dal venditore (durante la fase di importazione) e siano in linea con i requisiti del manuale logistico che ti sono stati forniti durante l'onboarding, fare riferimento al sezione relativa ai requisiti della documentazione commerciale per comprendere le informazioni chiave utilizzate a fini doganali. Dopo aver esaminato il manuale logistico, se hai ancora bisogno di una guida in relazione alle informazioni sul prodotto utilizzate a fini doganali, contatta il team di conformità doganale che sarà in grado di chiarire qualsiasi domanda tu abbia in merito a quest'area. Possono essere contattati su:</v>
      </c>
      <c r="C27" s="319"/>
      <c r="D27" s="319"/>
      <c r="E27" s="319"/>
      <c r="F27" s="319"/>
      <c r="G27" s="319"/>
      <c r="H27" s="319"/>
      <c r="I27" s="319"/>
      <c r="J27" s="319"/>
      <c r="K27" s="319"/>
      <c r="L27" s="319"/>
      <c r="M27" s="319"/>
      <c r="N27" s="319"/>
      <c r="O27" s="319"/>
      <c r="P27" s="319"/>
      <c r="Q27" s="319"/>
      <c r="R27" s="319"/>
      <c r="S27" s="319"/>
      <c r="T27" s="114"/>
      <c r="U27" s="114"/>
      <c r="V27" s="114"/>
      <c r="W27" s="114"/>
      <c r="X27" s="114"/>
      <c r="Y27" s="114"/>
      <c r="Z27" s="114"/>
      <c r="AA27" s="114"/>
      <c r="AB27" s="114"/>
      <c r="AC27" s="114"/>
      <c r="AD27" s="114"/>
      <c r="AE27" s="114"/>
      <c r="AF27" s="114"/>
      <c r="AG27" s="114"/>
      <c r="AH27" s="114"/>
      <c r="AI27" s="114"/>
      <c r="AJ27" s="114"/>
      <c r="AK27" s="114"/>
      <c r="AL27" s="114"/>
    </row>
    <row r="28" spans="1:38">
      <c r="A28" s="114"/>
      <c r="B28" s="319"/>
      <c r="C28" s="319"/>
      <c r="D28" s="319"/>
      <c r="E28" s="319"/>
      <c r="F28" s="319"/>
      <c r="G28" s="319"/>
      <c r="H28" s="319"/>
      <c r="I28" s="319"/>
      <c r="J28" s="319"/>
      <c r="K28" s="319"/>
      <c r="L28" s="319"/>
      <c r="M28" s="319"/>
      <c r="N28" s="319"/>
      <c r="O28" s="319"/>
      <c r="P28" s="319"/>
      <c r="Q28" s="319"/>
      <c r="R28" s="319"/>
      <c r="S28" s="319"/>
      <c r="T28" s="114"/>
      <c r="U28" s="114"/>
      <c r="V28" s="114"/>
      <c r="W28" s="114"/>
      <c r="X28" s="114"/>
      <c r="Y28" s="114"/>
      <c r="Z28" s="114"/>
      <c r="AA28" s="114"/>
      <c r="AB28" s="114"/>
      <c r="AC28" s="114"/>
      <c r="AD28" s="114"/>
      <c r="AE28" s="114"/>
      <c r="AF28" s="114"/>
      <c r="AG28" s="114"/>
      <c r="AH28" s="114"/>
      <c r="AI28" s="114"/>
      <c r="AJ28" s="114"/>
      <c r="AK28" s="114"/>
      <c r="AL28" s="114"/>
    </row>
    <row r="29" spans="1:38">
      <c r="A29" s="114"/>
      <c r="B29" s="319"/>
      <c r="C29" s="319"/>
      <c r="D29" s="319"/>
      <c r="E29" s="319"/>
      <c r="F29" s="319"/>
      <c r="G29" s="319"/>
      <c r="H29" s="319"/>
      <c r="I29" s="319"/>
      <c r="J29" s="319"/>
      <c r="K29" s="319"/>
      <c r="L29" s="319"/>
      <c r="M29" s="319"/>
      <c r="N29" s="319"/>
      <c r="O29" s="319"/>
      <c r="P29" s="319"/>
      <c r="Q29" s="319"/>
      <c r="R29" s="319"/>
      <c r="S29" s="319"/>
      <c r="T29" s="114"/>
      <c r="U29" s="114"/>
      <c r="V29" s="114"/>
      <c r="W29" s="114"/>
      <c r="X29" s="114"/>
      <c r="Y29" s="114"/>
      <c r="Z29" s="114"/>
      <c r="AA29" s="114"/>
      <c r="AB29" s="114"/>
      <c r="AC29" s="114"/>
      <c r="AD29" s="114"/>
      <c r="AE29" s="114"/>
      <c r="AF29" s="114"/>
      <c r="AG29" s="114"/>
      <c r="AH29" s="114"/>
      <c r="AI29" s="114"/>
      <c r="AJ29" s="114"/>
      <c r="AK29" s="114"/>
      <c r="AL29" s="114"/>
    </row>
    <row r="30" spans="1:38">
      <c r="A30" s="114"/>
      <c r="B30" s="319"/>
      <c r="C30" s="319"/>
      <c r="D30" s="319"/>
      <c r="E30" s="319"/>
      <c r="F30" s="319"/>
      <c r="G30" s="319"/>
      <c r="H30" s="319"/>
      <c r="I30" s="319"/>
      <c r="J30" s="319"/>
      <c r="K30" s="319"/>
      <c r="L30" s="319"/>
      <c r="M30" s="319"/>
      <c r="N30" s="319"/>
      <c r="O30" s="319"/>
      <c r="P30" s="319"/>
      <c r="Q30" s="319"/>
      <c r="R30" s="319"/>
      <c r="S30" s="319"/>
      <c r="T30" s="114"/>
      <c r="U30" s="114"/>
      <c r="V30" s="114"/>
      <c r="W30" s="114"/>
      <c r="X30" s="114"/>
      <c r="Y30" s="114"/>
      <c r="Z30" s="114"/>
      <c r="AA30" s="114"/>
      <c r="AB30" s="114"/>
      <c r="AC30" s="114"/>
      <c r="AD30" s="114"/>
      <c r="AE30" s="114"/>
      <c r="AF30" s="114"/>
      <c r="AG30" s="114"/>
      <c r="AH30" s="114"/>
      <c r="AI30" s="114"/>
      <c r="AJ30" s="114"/>
      <c r="AK30" s="114"/>
      <c r="AL30" s="114"/>
    </row>
    <row r="31" spans="1:38">
      <c r="A31" s="114"/>
      <c r="B31" s="319"/>
      <c r="C31" s="319"/>
      <c r="D31" s="319"/>
      <c r="E31" s="319"/>
      <c r="F31" s="319"/>
      <c r="G31" s="319"/>
      <c r="H31" s="319"/>
      <c r="I31" s="319"/>
      <c r="J31" s="319"/>
      <c r="K31" s="319"/>
      <c r="L31" s="319"/>
      <c r="M31" s="319"/>
      <c r="N31" s="319"/>
      <c r="O31" s="319"/>
      <c r="P31" s="319"/>
      <c r="Q31" s="319"/>
      <c r="R31" s="319"/>
      <c r="S31" s="319"/>
      <c r="T31" s="114"/>
      <c r="U31" s="114"/>
      <c r="V31" s="114"/>
      <c r="W31" s="114"/>
      <c r="X31" s="114"/>
      <c r="Y31" s="114"/>
      <c r="Z31" s="114"/>
      <c r="AA31" s="114"/>
      <c r="AB31" s="114"/>
      <c r="AC31" s="114"/>
      <c r="AD31" s="114"/>
      <c r="AE31" s="114"/>
      <c r="AF31" s="114"/>
      <c r="AG31" s="114"/>
      <c r="AH31" s="114"/>
      <c r="AI31" s="114"/>
      <c r="AJ31" s="114"/>
      <c r="AK31" s="114"/>
      <c r="AL31" s="114"/>
    </row>
    <row r="32" spans="1:38" ht="27" customHeight="1">
      <c r="A32" s="114"/>
      <c r="B32" s="319"/>
      <c r="C32" s="319"/>
      <c r="D32" s="319"/>
      <c r="E32" s="319"/>
      <c r="F32" s="319"/>
      <c r="G32" s="319"/>
      <c r="H32" s="319"/>
      <c r="I32" s="319"/>
      <c r="J32" s="319"/>
      <c r="K32" s="319"/>
      <c r="L32" s="319"/>
      <c r="M32" s="319"/>
      <c r="N32" s="319"/>
      <c r="O32" s="319"/>
      <c r="P32" s="319"/>
      <c r="Q32" s="319"/>
      <c r="R32" s="319"/>
      <c r="S32" s="319"/>
      <c r="T32" s="127" t="str">
        <f>'drop down choices'!DR4</f>
        <v>Italy.SupplyChain@qvc.com</v>
      </c>
      <c r="U32" s="127"/>
      <c r="V32" s="127"/>
      <c r="W32" s="127"/>
      <c r="X32" s="127"/>
      <c r="Y32" s="127"/>
      <c r="Z32" s="127"/>
      <c r="AA32" s="127"/>
      <c r="AB32" s="127"/>
      <c r="AC32" s="127"/>
      <c r="AD32" s="127"/>
      <c r="AE32" s="127"/>
      <c r="AF32" s="127"/>
      <c r="AG32" s="127"/>
      <c r="AH32" s="114"/>
      <c r="AI32" s="114"/>
      <c r="AJ32" s="114"/>
      <c r="AK32" s="114"/>
      <c r="AL32" s="114"/>
    </row>
    <row r="33" spans="1:38">
      <c r="A33" s="114"/>
      <c r="B33" s="319" t="str">
        <f>instructions!A90</f>
        <v xml:space="preserve">Per favore indicare la voce doganale (codice merceologico doganale / intrastat) per ognuno dei componenti del set, utilizzando colonne separate: questo codice numerico viene assegnato al prodotto sulla base della sua descrizione, ed è fondamentale per l'espletamento delle formalità doganali  </v>
      </c>
      <c r="C33" s="319"/>
      <c r="D33" s="319"/>
      <c r="E33" s="319"/>
      <c r="F33" s="319"/>
      <c r="G33" s="319"/>
      <c r="H33" s="319"/>
      <c r="I33" s="319"/>
      <c r="J33" s="319"/>
      <c r="K33" s="319"/>
      <c r="L33" s="319"/>
      <c r="M33" s="319"/>
      <c r="N33" s="319"/>
      <c r="O33" s="319"/>
      <c r="P33" s="319"/>
      <c r="Q33" s="319"/>
      <c r="R33" s="319"/>
      <c r="S33" s="319"/>
      <c r="T33" s="114"/>
      <c r="U33" s="114"/>
      <c r="V33" s="114"/>
      <c r="W33" s="114"/>
      <c r="X33" s="114"/>
      <c r="Y33" s="114"/>
      <c r="Z33" s="114"/>
      <c r="AA33" s="114"/>
      <c r="AB33" s="114"/>
      <c r="AC33" s="114"/>
      <c r="AD33" s="114"/>
      <c r="AE33" s="114"/>
      <c r="AF33" s="114"/>
      <c r="AG33" s="114"/>
      <c r="AH33" s="114"/>
      <c r="AI33" s="114"/>
      <c r="AJ33" s="114"/>
      <c r="AK33" s="114"/>
      <c r="AL33" s="114"/>
    </row>
    <row r="34" spans="1:38">
      <c r="A34" s="114"/>
      <c r="B34" s="319"/>
      <c r="C34" s="319"/>
      <c r="D34" s="319"/>
      <c r="E34" s="319"/>
      <c r="F34" s="319"/>
      <c r="G34" s="319"/>
      <c r="H34" s="319"/>
      <c r="I34" s="319"/>
      <c r="J34" s="319"/>
      <c r="K34" s="319"/>
      <c r="L34" s="319"/>
      <c r="M34" s="319"/>
      <c r="N34" s="319"/>
      <c r="O34" s="319"/>
      <c r="P34" s="319"/>
      <c r="Q34" s="319"/>
      <c r="R34" s="319"/>
      <c r="S34" s="319"/>
      <c r="T34" s="114"/>
      <c r="U34" s="114"/>
      <c r="V34" s="114"/>
      <c r="W34" s="114"/>
      <c r="X34" s="114"/>
      <c r="Y34" s="114"/>
      <c r="Z34" s="114"/>
      <c r="AA34" s="114"/>
      <c r="AB34" s="114"/>
      <c r="AC34" s="114"/>
      <c r="AD34" s="114"/>
      <c r="AE34" s="114"/>
      <c r="AF34" s="114"/>
      <c r="AG34" s="114"/>
      <c r="AH34" s="114"/>
      <c r="AI34" s="114"/>
      <c r="AJ34" s="114"/>
      <c r="AK34" s="114"/>
      <c r="AL34" s="114"/>
    </row>
    <row r="35" spans="1:38">
      <c r="A35" s="114"/>
      <c r="B35" s="319"/>
      <c r="C35" s="319"/>
      <c r="D35" s="319"/>
      <c r="E35" s="319"/>
      <c r="F35" s="319"/>
      <c r="G35" s="319"/>
      <c r="H35" s="319"/>
      <c r="I35" s="319"/>
      <c r="J35" s="319"/>
      <c r="K35" s="319"/>
      <c r="L35" s="319"/>
      <c r="M35" s="319"/>
      <c r="N35" s="319"/>
      <c r="O35" s="319"/>
      <c r="P35" s="319"/>
      <c r="Q35" s="319"/>
      <c r="R35" s="319"/>
      <c r="S35" s="319"/>
      <c r="T35" s="114"/>
      <c r="U35" s="114"/>
      <c r="V35" s="114"/>
      <c r="W35" s="114"/>
      <c r="X35" s="114"/>
      <c r="Y35" s="114"/>
      <c r="Z35" s="114"/>
      <c r="AA35" s="114"/>
      <c r="AB35" s="114"/>
      <c r="AC35" s="114"/>
      <c r="AD35" s="114"/>
      <c r="AE35" s="114"/>
      <c r="AF35" s="114"/>
      <c r="AG35" s="114"/>
      <c r="AH35" s="114"/>
      <c r="AI35" s="114"/>
      <c r="AJ35" s="114"/>
      <c r="AK35" s="114"/>
      <c r="AL35" s="114"/>
    </row>
    <row r="36" spans="1:38">
      <c r="A36" s="114"/>
      <c r="B36" s="319"/>
      <c r="C36" s="319"/>
      <c r="D36" s="319"/>
      <c r="E36" s="319"/>
      <c r="F36" s="319"/>
      <c r="G36" s="319"/>
      <c r="H36" s="319"/>
      <c r="I36" s="319"/>
      <c r="J36" s="319"/>
      <c r="K36" s="319"/>
      <c r="L36" s="319"/>
      <c r="M36" s="319"/>
      <c r="N36" s="319"/>
      <c r="O36" s="319"/>
      <c r="P36" s="319"/>
      <c r="Q36" s="319"/>
      <c r="R36" s="319"/>
      <c r="S36" s="319"/>
      <c r="T36" s="114"/>
      <c r="U36" s="114"/>
      <c r="V36" s="114"/>
      <c r="W36" s="114"/>
      <c r="X36" s="114"/>
      <c r="Y36" s="114"/>
      <c r="Z36" s="114"/>
      <c r="AA36" s="114"/>
      <c r="AB36" s="114"/>
      <c r="AC36" s="114"/>
      <c r="AD36" s="114"/>
      <c r="AE36" s="114"/>
      <c r="AF36" s="114"/>
      <c r="AG36" s="114"/>
      <c r="AH36" s="114"/>
      <c r="AI36" s="114"/>
      <c r="AJ36" s="114"/>
      <c r="AK36" s="114"/>
      <c r="AL36" s="114"/>
    </row>
    <row r="37" spans="1:38">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row>
    <row r="38" spans="1:38">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row>
    <row r="39" spans="1:38">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row>
    <row r="40" spans="1:38">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row>
    <row r="41" spans="1:38">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row>
    <row r="42" spans="1:38">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row>
    <row r="43" spans="1:38">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row>
    <row r="44" spans="1:38">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row>
    <row r="45" spans="1:38">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row>
    <row r="46" spans="1:38">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row>
    <row r="47" spans="1:38">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row>
    <row r="48" spans="1:38">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row>
    <row r="49" spans="1:38">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row>
    <row r="50" spans="1:38">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row>
    <row r="51" spans="1:38">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row>
    <row r="52" spans="1:38">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row>
    <row r="53" spans="1:38">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row>
    <row r="54" spans="1:38">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row>
    <row r="55" spans="1:38">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row>
    <row r="56" spans="1:38">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row>
    <row r="57" spans="1:38">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row>
    <row r="58" spans="1:38">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row>
    <row r="59" spans="1:38">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row>
    <row r="60" spans="1:38">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row>
    <row r="61" spans="1:38">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row>
    <row r="62" spans="1:38">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row>
    <row r="63" spans="1:38">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row>
    <row r="64" spans="1:38">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row>
    <row r="65" spans="1:38">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row>
    <row r="66" spans="1:38">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row>
    <row r="67" spans="1:38">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row>
    <row r="68" spans="1:38">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row>
    <row r="69" spans="1:38">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row>
    <row r="70" spans="1:38">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row>
    <row r="71" spans="1:38">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row>
    <row r="72" spans="1:38">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row>
    <row r="73" spans="1:38">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row>
    <row r="74" spans="1:38">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row>
    <row r="75" spans="1:38">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row>
    <row r="76" spans="1:38">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row>
    <row r="77" spans="1:38">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row>
    <row r="78" spans="1:38">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row>
    <row r="79" spans="1:38">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row>
    <row r="80" spans="1:38">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row>
    <row r="81" spans="1:38">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row>
    <row r="82" spans="1:38">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row>
    <row r="83" spans="1:38">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row>
    <row r="84" spans="1:38">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row>
    <row r="85" spans="1:38">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row>
    <row r="86" spans="1:38">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row>
    <row r="87" spans="1:38">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row>
    <row r="88" spans="1:38">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row>
    <row r="89" spans="1:38">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row>
    <row r="90" spans="1:38">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row>
    <row r="91" spans="1:38">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row>
    <row r="92" spans="1:38">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row>
    <row r="93" spans="1:38">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row>
    <row r="94" spans="1:38">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row>
    <row r="95" spans="1:38">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row>
    <row r="96" spans="1:38">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row>
    <row r="97" spans="1:38">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row>
    <row r="98" spans="1:38">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row>
    <row r="99" spans="1:38">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row>
    <row r="100" spans="1:38">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row>
    <row r="101" spans="1:38">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row>
    <row r="102" spans="1:38">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row>
    <row r="103" spans="1:38">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row>
    <row r="104" spans="1:38">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row>
    <row r="105" spans="1:38">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row>
    <row r="106" spans="1:38">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row>
    <row r="107" spans="1:38">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row>
    <row r="108" spans="1:38">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row>
    <row r="109" spans="1:38">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row>
    <row r="110" spans="1:38">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row>
    <row r="111" spans="1:38">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row>
    <row r="112" spans="1:38">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row>
    <row r="113" spans="1:38">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row>
    <row r="114" spans="1:38">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row>
    <row r="115" spans="1:38">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row>
    <row r="116" spans="1:38">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row>
    <row r="117" spans="1:38">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row>
    <row r="118" spans="1:38">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row>
    <row r="119" spans="1:38">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row>
    <row r="120" spans="1:38">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row>
    <row r="121" spans="1:38">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row>
    <row r="122" spans="1:38">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row>
    <row r="123" spans="1:38">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row>
    <row r="124" spans="1:38">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row>
    <row r="125" spans="1:38">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row>
    <row r="126" spans="1:38">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row>
    <row r="127" spans="1:38">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row>
    <row r="128" spans="1:38">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row>
    <row r="129" spans="1:38">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row>
    <row r="130" spans="1:38">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row>
    <row r="131" spans="1:38">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row>
    <row r="132" spans="1:38">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row>
    <row r="133" spans="1:38">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row>
    <row r="134" spans="1:38">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row>
    <row r="135" spans="1:38">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row>
    <row r="136" spans="1:38">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row>
    <row r="137" spans="1:38">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row>
    <row r="138" spans="1:38">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row>
    <row r="139" spans="1:38">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row>
    <row r="140" spans="1:38">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row>
    <row r="141" spans="1:38">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row>
    <row r="142" spans="1:38">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row>
    <row r="143" spans="1:38">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row>
    <row r="144" spans="1:38">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row>
    <row r="145" spans="1:38">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row>
    <row r="146" spans="1:38">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row>
    <row r="147" spans="1:38">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row>
    <row r="148" spans="1:38">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row>
    <row r="149" spans="1:38">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row>
    <row r="150" spans="1:38">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row>
    <row r="151" spans="1:38">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row>
    <row r="152" spans="1:38">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row>
    <row r="153" spans="1:38">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row>
    <row r="154" spans="1:38">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row>
    <row r="155" spans="1:38">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row>
    <row r="156" spans="1:38">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row>
    <row r="157" spans="1:38">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row>
    <row r="158" spans="1:38">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row>
    <row r="159" spans="1:38">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row>
    <row r="160" spans="1:38">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row>
    <row r="161" spans="1:38">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row>
    <row r="162" spans="1:38">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row>
    <row r="163" spans="1:38">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row>
    <row r="164" spans="1:38">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row>
    <row r="165" spans="1:38">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row>
    <row r="166" spans="1:38">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row>
    <row r="167" spans="1:38">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row>
    <row r="168" spans="1:38">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row>
    <row r="169" spans="1:38">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row>
    <row r="170" spans="1:38">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row>
    <row r="171" spans="1:38">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row>
    <row r="172" spans="1:38">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row>
    <row r="173" spans="1:38">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row>
    <row r="174" spans="1:38">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row>
    <row r="175" spans="1:38">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row>
    <row r="176" spans="1:38">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row>
    <row r="177" spans="1:38">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row>
    <row r="178" spans="1:38">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row>
    <row r="179" spans="1:38">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row>
    <row r="180" spans="1:38">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row>
    <row r="181" spans="1:38">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row>
    <row r="182" spans="1:38">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row>
    <row r="183" spans="1:38">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row>
    <row r="184" spans="1:38">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row>
    <row r="185" spans="1:38">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row>
    <row r="186" spans="1:38">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row>
    <row r="187" spans="1:38">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row>
    <row r="188" spans="1:38">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row>
    <row r="189" spans="1:38">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row>
    <row r="190" spans="1:38">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row>
    <row r="191" spans="1:38">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row>
    <row r="192" spans="1:38">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row>
    <row r="193" spans="1:38">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row>
    <row r="194" spans="1:38">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row>
    <row r="195" spans="1:38">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row>
    <row r="196" spans="1:38">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row>
    <row r="197" spans="1:38">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row>
    <row r="198" spans="1:38">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row>
    <row r="199" spans="1:38">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row>
    <row r="200" spans="1:38">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row>
    <row r="201" spans="1:38">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row>
    <row r="202" spans="1:38">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row>
    <row r="203" spans="1:38">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row>
    <row r="204" spans="1:38">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row>
    <row r="205" spans="1:38">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row>
    <row r="206" spans="1:38">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row>
    <row r="207" spans="1:38">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row>
    <row r="208" spans="1:38">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row>
    <row r="209" spans="1:38">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row>
    <row r="210" spans="1:38">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row>
    <row r="211" spans="1:38">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row>
    <row r="212" spans="1:38">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row>
    <row r="213" spans="1:38">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row>
    <row r="214" spans="1:38">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row>
    <row r="215" spans="1:38">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row>
    <row r="216" spans="1:38">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row>
    <row r="217" spans="1:38">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row>
    <row r="218" spans="1:38">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row>
    <row r="219" spans="1:38">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row>
    <row r="220" spans="1:38">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row>
    <row r="221" spans="1:38">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row>
    <row r="222" spans="1:38">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row>
    <row r="223" spans="1:38">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row>
    <row r="224" spans="1:38">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row>
    <row r="225" spans="1:38">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row>
    <row r="226" spans="1:38">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row>
    <row r="227" spans="1:38">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row>
    <row r="228" spans="1:38">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row>
    <row r="229" spans="1:38">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row>
    <row r="230" spans="1:38">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row>
    <row r="231" spans="1:38">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row>
    <row r="232" spans="1:38">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row>
    <row r="233" spans="1:38">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row>
    <row r="234" spans="1:38">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row>
    <row r="235" spans="1:38">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row>
    <row r="236" spans="1:38">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row>
    <row r="237" spans="1:38">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row>
    <row r="238" spans="1:38">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row>
    <row r="239" spans="1:38">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row>
    <row r="240" spans="1:38">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row>
    <row r="241" spans="1:38">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row>
    <row r="242" spans="1:38">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row>
    <row r="243" spans="1:38">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row>
    <row r="244" spans="1:38">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row>
    <row r="245" spans="1:38">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row>
    <row r="246" spans="1:38">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row>
    <row r="247" spans="1:38">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row>
    <row r="248" spans="1:38">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row>
    <row r="249" spans="1:38">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row>
    <row r="250" spans="1:38">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row>
    <row r="251" spans="1:38">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row>
    <row r="252" spans="1:38">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row>
    <row r="253" spans="1:38">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row>
    <row r="254" spans="1:38">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row>
    <row r="255" spans="1:38">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row>
    <row r="256" spans="1:38">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row>
    <row r="257" spans="1:38">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row>
    <row r="258" spans="1:38">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row>
    <row r="259" spans="1:38">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row>
    <row r="260" spans="1:38">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row>
    <row r="261" spans="1:38">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row>
    <row r="262" spans="1:38">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row>
    <row r="263" spans="1:38">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row>
    <row r="264" spans="1:38">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row>
    <row r="265" spans="1:38">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row>
    <row r="266" spans="1:38">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row>
    <row r="267" spans="1:38">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row>
    <row r="268" spans="1:38">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row>
    <row r="269" spans="1:38">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row>
    <row r="270" spans="1:38">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row>
    <row r="271" spans="1:38">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row>
    <row r="272" spans="1:38">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row>
    <row r="273" spans="1:38">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row>
    <row r="274" spans="1:38">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row>
    <row r="275" spans="1:38">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row>
    <row r="276" spans="1:38">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row>
    <row r="277" spans="1:38">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row>
    <row r="278" spans="1:38">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row>
    <row r="279" spans="1:38">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row>
    <row r="280" spans="1:38">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row>
    <row r="281" spans="1:38">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row>
    <row r="282" spans="1:38">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row>
    <row r="283" spans="1:38">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row>
    <row r="284" spans="1:38">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row>
    <row r="285" spans="1:38">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row>
    <row r="286" spans="1:38">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row>
    <row r="287" spans="1:38">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row>
    <row r="288" spans="1:38">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row>
    <row r="289" spans="1:38">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row>
    <row r="290" spans="1:38">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row>
    <row r="291" spans="1:38">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row>
    <row r="292" spans="1:38">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row>
    <row r="293" spans="1:38">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row>
    <row r="294" spans="1:38">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row>
    <row r="295" spans="1:38">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row>
    <row r="296" spans="1:38">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row>
    <row r="297" spans="1:38">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row>
    <row r="298" spans="1:38">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row>
    <row r="299" spans="1:38">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row>
    <row r="300" spans="1:38">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row>
    <row r="301" spans="1:38">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row>
    <row r="302" spans="1:38">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row>
    <row r="303" spans="1:38">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row>
    <row r="304" spans="1:38">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row>
    <row r="305" spans="1:38">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row>
    <row r="306" spans="1:38">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row>
    <row r="307" spans="1:38">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row>
    <row r="308" spans="1:38">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row>
    <row r="309" spans="1:38">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row>
    <row r="310" spans="1:38">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row>
    <row r="311" spans="1:38">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row>
    <row r="312" spans="1:38">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row>
    <row r="313" spans="1:38">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row>
    <row r="314" spans="1:38">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row>
    <row r="315" spans="1:38">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row>
    <row r="316" spans="1:38">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row>
    <row r="317" spans="1:38">
      <c r="A317" s="114"/>
      <c r="B317" s="114"/>
      <c r="C317" s="114"/>
      <c r="D317" s="114"/>
      <c r="E317" s="114"/>
      <c r="F317" s="114"/>
      <c r="G317" s="114"/>
      <c r="H317" s="114"/>
      <c r="I317" s="114"/>
      <c r="J317" s="114"/>
      <c r="K317" s="114"/>
      <c r="L317" s="114"/>
      <c r="M317" s="114"/>
      <c r="N317" s="114"/>
      <c r="O317" s="114"/>
      <c r="P317" s="114"/>
      <c r="Q317" s="114"/>
      <c r="R317" s="114"/>
      <c r="S317" s="114"/>
      <c r="T317" s="114"/>
      <c r="AF317" s="114"/>
      <c r="AG317" s="114"/>
      <c r="AH317" s="114"/>
      <c r="AI317" s="114"/>
      <c r="AJ317" s="114"/>
      <c r="AK317" s="114"/>
      <c r="AL317" s="114"/>
    </row>
    <row r="318" spans="1:38">
      <c r="A318" s="114"/>
      <c r="B318" s="114"/>
      <c r="C318" s="114"/>
      <c r="D318" s="114"/>
      <c r="E318" s="114"/>
      <c r="F318" s="114"/>
      <c r="G318" s="114"/>
      <c r="H318" s="114"/>
      <c r="I318" s="114"/>
      <c r="J318" s="114"/>
      <c r="K318" s="114"/>
      <c r="L318" s="114"/>
      <c r="M318" s="114"/>
      <c r="N318" s="114"/>
      <c r="O318" s="114"/>
      <c r="P318" s="114"/>
      <c r="Q318" s="114"/>
      <c r="R318" s="114"/>
      <c r="S318" s="114"/>
      <c r="T318" s="114"/>
      <c r="AF318" s="114"/>
      <c r="AG318" s="114"/>
      <c r="AH318" s="114"/>
      <c r="AI318" s="114"/>
      <c r="AJ318" s="114"/>
      <c r="AK318" s="114"/>
      <c r="AL318" s="114"/>
    </row>
    <row r="319" spans="1:38">
      <c r="A319" s="114"/>
      <c r="B319" s="114"/>
      <c r="C319" s="114"/>
      <c r="D319" s="114"/>
      <c r="E319" s="114"/>
      <c r="F319" s="114"/>
      <c r="G319" s="114"/>
      <c r="H319" s="114"/>
      <c r="I319" s="114"/>
      <c r="J319" s="114"/>
      <c r="K319" s="114"/>
      <c r="L319" s="114"/>
      <c r="M319" s="114"/>
      <c r="N319" s="114"/>
      <c r="O319" s="114"/>
      <c r="P319" s="114"/>
      <c r="Q319" s="114"/>
      <c r="R319" s="114"/>
      <c r="S319" s="114"/>
      <c r="T319" s="114"/>
      <c r="AF319" s="114"/>
      <c r="AG319" s="114"/>
      <c r="AH319" s="114"/>
      <c r="AI319" s="114"/>
      <c r="AJ319" s="114"/>
      <c r="AK319" s="114"/>
      <c r="AL319" s="114"/>
    </row>
    <row r="320" spans="1:38">
      <c r="A320" s="114"/>
      <c r="B320" s="114"/>
      <c r="C320" s="114"/>
      <c r="D320" s="114"/>
      <c r="E320" s="114"/>
      <c r="F320" s="114"/>
      <c r="G320" s="114"/>
      <c r="H320" s="114"/>
      <c r="I320" s="114"/>
      <c r="J320" s="114"/>
      <c r="K320" s="114"/>
      <c r="L320" s="114"/>
      <c r="M320" s="114"/>
      <c r="N320" s="114"/>
      <c r="O320" s="114"/>
      <c r="P320" s="114"/>
      <c r="Q320" s="114"/>
      <c r="R320" s="114"/>
      <c r="S320" s="114"/>
      <c r="T320" s="114"/>
      <c r="AF320" s="114"/>
      <c r="AG320" s="114"/>
      <c r="AH320" s="114"/>
      <c r="AI320" s="114"/>
      <c r="AJ320" s="114"/>
      <c r="AK320" s="114"/>
      <c r="AL320" s="114"/>
    </row>
    <row r="2063" spans="6:6">
      <c r="F2063" s="132"/>
    </row>
    <row r="2340" spans="3:3">
      <c r="C2340" s="132"/>
    </row>
  </sheetData>
  <sheetProtection formatCells="0" formatColumns="0" formatRows="0" insertColumns="0" insertHyperlinks="0" selectLockedCells="1" sort="0" autoFilter="0"/>
  <dataConsolidate/>
  <mergeCells count="15">
    <mergeCell ref="D2:L3"/>
    <mergeCell ref="M2:T3"/>
    <mergeCell ref="M4:T5"/>
    <mergeCell ref="B5:C5"/>
    <mergeCell ref="B33:S36"/>
    <mergeCell ref="B7:I7"/>
    <mergeCell ref="B8:R9"/>
    <mergeCell ref="B10:I10"/>
    <mergeCell ref="B11:R12"/>
    <mergeCell ref="B14:I14"/>
    <mergeCell ref="B16:S19"/>
    <mergeCell ref="B20:I20"/>
    <mergeCell ref="B21:S23"/>
    <mergeCell ref="B25:I25"/>
    <mergeCell ref="B27:S32"/>
  </mergeCells>
  <conditionalFormatting sqref="T22">
    <cfRule type="containsText" dxfId="68" priority="3" operator="containsText" text="select">
      <formula>NOT(ISERROR(SEARCH("select",T22)))</formula>
    </cfRule>
  </conditionalFormatting>
  <conditionalFormatting sqref="T32:AG32">
    <cfRule type="containsText" dxfId="67" priority="2" operator="containsText" text="select">
      <formula>NOT(ISERROR(SEARCH("select",T32)))</formula>
    </cfRule>
  </conditionalFormatting>
  <conditionalFormatting sqref="U317:U1048576 B321:T1048576">
    <cfRule type="containsText" dxfId="66" priority="4" operator="containsText" text="select">
      <formula>NOT(ISERROR(SEARCH("select",B317)))</formula>
    </cfRule>
  </conditionalFormatting>
  <pageMargins left="0.23622047244094491" right="0.23622047244094491" top="0.35433070866141736" bottom="0.55118110236220474" header="0.31496062992125984" footer="0.31496062992125984"/>
  <pageSetup paperSize="9" scale="64" fitToHeight="0" orientation="portrait" r:id="rId1"/>
  <headerFooter>
    <oddFooter>&amp;L&amp;F&amp;R&amp;A;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81"/>
  <sheetViews>
    <sheetView topLeftCell="A187" zoomScale="85" zoomScaleNormal="85" workbookViewId="0">
      <selection activeCell="B208" sqref="B208:D208"/>
    </sheetView>
  </sheetViews>
  <sheetFormatPr defaultColWidth="9.140625" defaultRowHeight="15"/>
  <cols>
    <col min="1" max="1" width="55" style="61" customWidth="1"/>
    <col min="2" max="4" width="55" style="70" customWidth="1"/>
    <col min="5" max="16384" width="9.140625" style="51"/>
  </cols>
  <sheetData>
    <row r="1" spans="1:4">
      <c r="A1" s="57" t="str">
        <f>'VENDOR INFORMATION'!B13</f>
        <v>Italy</v>
      </c>
      <c r="B1" s="58" t="s">
        <v>194</v>
      </c>
      <c r="C1" s="58" t="s">
        <v>118</v>
      </c>
      <c r="D1" s="58" t="s">
        <v>102</v>
      </c>
    </row>
    <row r="2" spans="1:4">
      <c r="A2" s="57" t="str">
        <f>'VENDOR INFORMATION'!B16</f>
        <v>Italiano</v>
      </c>
      <c r="B2" s="58" t="s">
        <v>237</v>
      </c>
      <c r="C2" s="58" t="s">
        <v>238</v>
      </c>
      <c r="D2" s="58" t="s">
        <v>239</v>
      </c>
    </row>
    <row r="3" spans="1:4">
      <c r="A3" s="59" t="s">
        <v>249</v>
      </c>
      <c r="B3" s="60" t="s">
        <v>249</v>
      </c>
      <c r="C3" s="60" t="s">
        <v>249</v>
      </c>
      <c r="D3" s="60" t="s">
        <v>249</v>
      </c>
    </row>
    <row r="4" spans="1:4">
      <c r="A4" s="61" t="str">
        <f t="shared" ref="A4:A26" si="0">IF($A$2=$B$2,B4,IF($A$2=$C$2,C4,IF($A$2=$D$2,D4)))</f>
        <v>Seleziona Lingua</v>
      </c>
      <c r="B4" s="56" t="s">
        <v>351</v>
      </c>
      <c r="C4" s="56" t="s">
        <v>273</v>
      </c>
      <c r="D4" s="56" t="s">
        <v>509</v>
      </c>
    </row>
    <row r="5" spans="1:4">
      <c r="A5" s="61" t="str">
        <f t="shared" si="0"/>
        <v>Seleziona QVC Market</v>
      </c>
      <c r="B5" s="56" t="s">
        <v>352</v>
      </c>
      <c r="C5" s="56" t="s">
        <v>353</v>
      </c>
      <c r="D5" s="56" t="s">
        <v>510</v>
      </c>
    </row>
    <row r="6" spans="1:4" ht="30">
      <c r="A6" s="61" t="str">
        <f t="shared" si="0"/>
        <v>Seleziona una categoria per visualizzare il contenuto minimo della LD</v>
      </c>
      <c r="B6" s="56" t="s">
        <v>1974</v>
      </c>
      <c r="C6" s="56" t="s">
        <v>1975</v>
      </c>
      <c r="D6" s="56" t="s">
        <v>511</v>
      </c>
    </row>
    <row r="7" spans="1:4" ht="30">
      <c r="A7" s="61" t="str">
        <f t="shared" si="0"/>
        <v>in caso di modifica a schede precedenti indicare le parti modificate</v>
      </c>
      <c r="B7" s="56" t="s">
        <v>2723</v>
      </c>
      <c r="C7" s="56" t="s">
        <v>2722</v>
      </c>
      <c r="D7" s="56" t="s">
        <v>512</v>
      </c>
    </row>
    <row r="8" spans="1:4" s="73" customFormat="1">
      <c r="A8" s="14" t="str">
        <f t="shared" si="0"/>
        <v>IMPORTANTE PER UNA CORRETTA COMPILAZIONE:</v>
      </c>
      <c r="B8" s="72" t="s">
        <v>1562</v>
      </c>
      <c r="C8" s="72" t="s">
        <v>262</v>
      </c>
      <c r="D8" s="72" t="s">
        <v>513</v>
      </c>
    </row>
    <row r="9" spans="1:4">
      <c r="A9" s="61" t="str">
        <f t="shared" si="0"/>
        <v>Data Compilazione</v>
      </c>
      <c r="B9" s="56" t="s">
        <v>2721</v>
      </c>
      <c r="C9" s="56" t="s">
        <v>2720</v>
      </c>
      <c r="D9" s="56" t="s">
        <v>514</v>
      </c>
    </row>
    <row r="10" spans="1:4">
      <c r="A10" s="61" t="str">
        <f t="shared" si="0"/>
        <v>Categoria prodotto</v>
      </c>
      <c r="B10" s="56" t="s">
        <v>1949</v>
      </c>
      <c r="C10" s="56" t="s">
        <v>1950</v>
      </c>
      <c r="D10" s="56" t="s">
        <v>1951</v>
      </c>
    </row>
    <row r="11" spans="1:4">
      <c r="A11" s="61" t="str">
        <f t="shared" si="0"/>
        <v>Motivi aggiornamento scheda</v>
      </c>
      <c r="B11" s="56" t="s">
        <v>624</v>
      </c>
      <c r="C11" s="56" t="s">
        <v>625</v>
      </c>
      <c r="D11" s="56" t="s">
        <v>627</v>
      </c>
    </row>
    <row r="12" spans="1:4">
      <c r="A12" s="59" t="str">
        <f t="shared" si="0"/>
        <v>PRODOTTO &amp; PO</v>
      </c>
      <c r="B12" s="60" t="s">
        <v>1349</v>
      </c>
      <c r="C12" s="60" t="s">
        <v>1350</v>
      </c>
      <c r="D12" s="60" t="s">
        <v>1354</v>
      </c>
    </row>
    <row r="13" spans="1:4">
      <c r="A13" s="61" t="str">
        <f t="shared" si="0"/>
        <v>Contenuto Minimo della Descrizione Web</v>
      </c>
      <c r="B13" s="62" t="s">
        <v>1952</v>
      </c>
      <c r="C13" s="62" t="s">
        <v>1953</v>
      </c>
      <c r="D13" s="62" t="s">
        <v>1954</v>
      </c>
    </row>
    <row r="14" spans="1:4">
      <c r="A14" s="61" t="str">
        <f t="shared" si="0"/>
        <v>Scheda Tecnica Prodotto</v>
      </c>
      <c r="B14" s="62" t="s">
        <v>208</v>
      </c>
      <c r="C14" s="62" t="s">
        <v>272</v>
      </c>
      <c r="D14" s="62" t="s">
        <v>208</v>
      </c>
    </row>
    <row r="15" spans="1:4">
      <c r="A15" s="61" t="str">
        <f t="shared" si="0"/>
        <v>Codice Articolo Fornitore</v>
      </c>
      <c r="B15" s="62" t="s">
        <v>1948</v>
      </c>
      <c r="C15" s="62" t="s">
        <v>282</v>
      </c>
      <c r="D15" s="62" t="s">
        <v>519</v>
      </c>
    </row>
    <row r="16" spans="1:4">
      <c r="A16" s="61" t="str">
        <f t="shared" si="0"/>
        <v>Fornitore</v>
      </c>
      <c r="B16" s="62" t="s">
        <v>1319</v>
      </c>
      <c r="C16" s="62" t="s">
        <v>276</v>
      </c>
      <c r="D16" s="62" t="s">
        <v>1321</v>
      </c>
    </row>
    <row r="17" spans="1:4">
      <c r="A17" s="61" t="str">
        <f t="shared" si="0"/>
        <v>SKN (Numero Articolo QVC)</v>
      </c>
      <c r="B17" s="62" t="s">
        <v>220</v>
      </c>
      <c r="C17" s="62" t="s">
        <v>275</v>
      </c>
      <c r="D17" s="62" t="s">
        <v>515</v>
      </c>
    </row>
    <row r="18" spans="1:4">
      <c r="A18" s="61" t="str">
        <f t="shared" si="0"/>
        <v>Fornitore</v>
      </c>
      <c r="B18" s="62" t="s">
        <v>0</v>
      </c>
      <c r="C18" s="62" t="s">
        <v>276</v>
      </c>
      <c r="D18" s="62" t="s">
        <v>516</v>
      </c>
    </row>
    <row r="19" spans="1:4">
      <c r="A19" s="61" t="str">
        <f t="shared" si="0"/>
        <v>Agenzia</v>
      </c>
      <c r="B19" s="62" t="s">
        <v>270</v>
      </c>
      <c r="C19" s="62" t="s">
        <v>277</v>
      </c>
      <c r="D19" s="62" t="s">
        <v>517</v>
      </c>
    </row>
    <row r="20" spans="1:4">
      <c r="A20" s="61" t="str">
        <f t="shared" si="0"/>
        <v>Brand</v>
      </c>
      <c r="B20" s="62" t="s">
        <v>205</v>
      </c>
      <c r="C20" s="62" t="s">
        <v>205</v>
      </c>
      <c r="D20" s="62" t="s">
        <v>518</v>
      </c>
    </row>
    <row r="21" spans="1:4">
      <c r="A21" s="61" t="str">
        <f t="shared" si="0"/>
        <v>Codice Articolo Fornitore</v>
      </c>
      <c r="B21" s="62" t="s">
        <v>209</v>
      </c>
      <c r="C21" s="62" t="s">
        <v>282</v>
      </c>
      <c r="D21" s="62" t="s">
        <v>519</v>
      </c>
    </row>
    <row r="22" spans="1:4">
      <c r="A22" s="61" t="str">
        <f t="shared" si="0"/>
        <v>Nome Prodotto</v>
      </c>
      <c r="B22" s="62" t="s">
        <v>1008</v>
      </c>
      <c r="C22" s="62" t="s">
        <v>1065</v>
      </c>
      <c r="D22" s="62" t="s">
        <v>1322</v>
      </c>
    </row>
    <row r="23" spans="1:4" ht="25.5">
      <c r="A23" s="61" t="str">
        <f t="shared" si="0"/>
        <v>Contatto per QA/Spec card (nome completo e email)</v>
      </c>
      <c r="B23" s="62" t="s">
        <v>1367</v>
      </c>
      <c r="C23" s="62" t="s">
        <v>1066</v>
      </c>
      <c r="D23" s="62" t="s">
        <v>1323</v>
      </c>
    </row>
    <row r="24" spans="1:4" ht="25.5">
      <c r="A24" s="61">
        <f t="shared" ref="A24" si="1">IF($A$2=$B$2,B24,IF($A$2=$C$2,C24,IF($A$2=$D$2,D24)))</f>
        <v>0</v>
      </c>
      <c r="B24" s="62" t="s">
        <v>1935</v>
      </c>
      <c r="C24" s="62"/>
      <c r="D24" s="62"/>
    </row>
    <row r="25" spans="1:4" ht="30">
      <c r="A25" s="61" t="str">
        <f t="shared" si="0"/>
        <v>Importato in Unione Europea da:
(se QVC indicare "QVC")</v>
      </c>
      <c r="B25" s="62" t="s">
        <v>222</v>
      </c>
      <c r="C25" s="62" t="s">
        <v>575</v>
      </c>
      <c r="D25" s="62" t="s">
        <v>521</v>
      </c>
    </row>
    <row r="26" spans="1:4">
      <c r="A26" s="59" t="str">
        <f t="shared" si="0"/>
        <v>INFORMAZIONI GENERALI</v>
      </c>
      <c r="B26" s="63" t="s">
        <v>2713</v>
      </c>
      <c r="C26" s="63" t="s">
        <v>2714</v>
      </c>
      <c r="D26" s="63" t="s">
        <v>2713</v>
      </c>
    </row>
    <row r="27" spans="1:4">
      <c r="A27" s="61" t="str">
        <f t="shared" ref="A27:A59" si="2">IF($A$2=$B$2,B27,IF($A$2=$C$2,C27,IF($A$2=$D$2,D27)))</f>
        <v>Scheda Tecnica Prodotto</v>
      </c>
      <c r="B27" s="62" t="s">
        <v>1007</v>
      </c>
      <c r="C27" s="62" t="s">
        <v>272</v>
      </c>
      <c r="D27" s="62" t="s">
        <v>208</v>
      </c>
    </row>
    <row r="28" spans="1:4">
      <c r="A28" s="61" t="str">
        <f t="shared" si="2"/>
        <v>Dubner/TV caption (Descrizione breve)</v>
      </c>
      <c r="B28" s="62" t="s">
        <v>1318</v>
      </c>
      <c r="C28" s="62" t="s">
        <v>283</v>
      </c>
      <c r="D28" s="62" t="s">
        <v>525</v>
      </c>
    </row>
    <row r="29" spans="1:4">
      <c r="A29" s="61" t="str">
        <f t="shared" si="2"/>
        <v>Descrizione Breve</v>
      </c>
      <c r="B29" s="62" t="s">
        <v>1037</v>
      </c>
      <c r="C29" s="62" t="s">
        <v>1038</v>
      </c>
      <c r="D29" s="62" t="s">
        <v>525</v>
      </c>
    </row>
    <row r="30" spans="1:4">
      <c r="A30" s="61" t="str">
        <f t="shared" si="2"/>
        <v>Descrizione Prodotto</v>
      </c>
      <c r="B30" s="62" t="s">
        <v>1320</v>
      </c>
      <c r="C30" s="62" t="s">
        <v>281</v>
      </c>
      <c r="D30" s="62" t="s">
        <v>1360</v>
      </c>
    </row>
    <row r="31" spans="1:4" ht="30">
      <c r="A31" s="61" t="str">
        <f t="shared" si="2"/>
        <v>Descrizione dettagliata del prodotto per web 
(Long Description)</v>
      </c>
      <c r="B31" s="62" t="s">
        <v>1973</v>
      </c>
      <c r="C31" s="62" t="s">
        <v>1972</v>
      </c>
      <c r="D31" s="62" t="s">
        <v>648</v>
      </c>
    </row>
    <row r="32" spans="1:4">
      <c r="A32" s="61" t="str">
        <f t="shared" si="2"/>
        <v>valore</v>
      </c>
      <c r="B32" s="62" t="s">
        <v>1303</v>
      </c>
      <c r="C32" s="62" t="s">
        <v>1304</v>
      </c>
      <c r="D32" s="62" t="s">
        <v>1361</v>
      </c>
    </row>
    <row r="33" spans="1:4">
      <c r="A33" s="61" t="str">
        <f t="shared" si="2"/>
        <v>ATTRIBUTI</v>
      </c>
      <c r="B33" s="62" t="s">
        <v>614</v>
      </c>
      <c r="C33" s="62" t="s">
        <v>615</v>
      </c>
      <c r="D33" s="62" t="s">
        <v>1362</v>
      </c>
    </row>
    <row r="34" spans="1:4">
      <c r="A34" s="61" t="str">
        <f t="shared" si="2"/>
        <v>Specificare Componenti (solo in caso di Set/Kit) ˅</v>
      </c>
      <c r="B34" s="62" t="s">
        <v>2706</v>
      </c>
      <c r="C34" s="62" t="s">
        <v>2707</v>
      </c>
      <c r="D34" s="62" t="s">
        <v>2708</v>
      </c>
    </row>
    <row r="35" spans="1:4">
      <c r="A35" s="61" t="str">
        <f t="shared" si="2"/>
        <v>Componenti</v>
      </c>
      <c r="B35" s="62" t="s">
        <v>833</v>
      </c>
      <c r="C35" s="62" t="s">
        <v>287</v>
      </c>
      <c r="D35" s="62" t="s">
        <v>528</v>
      </c>
    </row>
    <row r="36" spans="1:4" ht="30">
      <c r="A36" s="61" t="str">
        <f t="shared" si="2"/>
        <v>IMMAGINE 
PRODOTTO</v>
      </c>
      <c r="B36" s="62" t="s">
        <v>1317</v>
      </c>
      <c r="C36" s="62" t="s">
        <v>284</v>
      </c>
      <c r="D36" s="62" t="s">
        <v>1363</v>
      </c>
    </row>
    <row r="37" spans="1:4">
      <c r="A37" s="61" t="str">
        <f t="shared" si="2"/>
        <v>Prezzo</v>
      </c>
      <c r="B37" s="62" t="s">
        <v>1009</v>
      </c>
      <c r="C37" s="62" t="s">
        <v>1309</v>
      </c>
      <c r="D37" s="62" t="s">
        <v>1324</v>
      </c>
    </row>
    <row r="38" spans="1:4">
      <c r="A38" s="61" t="str">
        <f t="shared" si="2"/>
        <v>Quantità</v>
      </c>
      <c r="B38" s="62" t="s">
        <v>1282</v>
      </c>
      <c r="C38" s="62" t="s">
        <v>1310</v>
      </c>
      <c r="D38" s="62" t="s">
        <v>1325</v>
      </c>
    </row>
    <row r="39" spans="1:4">
      <c r="A39" s="61" t="str">
        <f t="shared" si="2"/>
        <v>Valuta</v>
      </c>
      <c r="B39" s="62" t="s">
        <v>10</v>
      </c>
      <c r="C39" s="62" t="s">
        <v>1563</v>
      </c>
      <c r="D39" s="62" t="s">
        <v>1564</v>
      </c>
    </row>
    <row r="40" spans="1:4">
      <c r="A40" s="61" t="str">
        <f t="shared" si="2"/>
        <v>DATA ARRIVO A MAGAZZINO</v>
      </c>
      <c r="B40" s="62" t="s">
        <v>1280</v>
      </c>
      <c r="C40" s="62" t="s">
        <v>1311</v>
      </c>
      <c r="D40" s="62" t="s">
        <v>1326</v>
      </c>
    </row>
    <row r="41" spans="1:4">
      <c r="A41" s="61" t="str">
        <f t="shared" si="2"/>
        <v>ATS DATE</v>
      </c>
      <c r="B41" s="62" t="s">
        <v>1010</v>
      </c>
      <c r="C41" s="62" t="s">
        <v>1010</v>
      </c>
      <c r="D41" s="62" t="s">
        <v>1327</v>
      </c>
    </row>
    <row r="42" spans="1:4">
      <c r="A42" s="61" t="str">
        <f t="shared" si="2"/>
        <v>Paese di Origine</v>
      </c>
      <c r="B42" s="62" t="s">
        <v>1082</v>
      </c>
      <c r="C42" s="62" t="s">
        <v>278</v>
      </c>
      <c r="D42" s="62" t="s">
        <v>1328</v>
      </c>
    </row>
    <row r="43" spans="1:4">
      <c r="A43" s="61" t="str">
        <f t="shared" si="2"/>
        <v>Paese di Origine</v>
      </c>
      <c r="B43" s="62" t="s">
        <v>1</v>
      </c>
      <c r="C43" s="62" t="s">
        <v>278</v>
      </c>
      <c r="D43" s="62" t="s">
        <v>522</v>
      </c>
    </row>
    <row r="44" spans="1:4">
      <c r="A44" s="61" t="str">
        <f t="shared" si="2"/>
        <v>Opzioni (Colori, taglie, varianti)</v>
      </c>
      <c r="B44" s="62" t="s">
        <v>1981</v>
      </c>
      <c r="C44" s="62" t="s">
        <v>1982</v>
      </c>
      <c r="D44" s="62" t="s">
        <v>1983</v>
      </c>
    </row>
    <row r="45" spans="1:4">
      <c r="A45" s="61" t="str">
        <f t="shared" si="2"/>
        <v>Componente</v>
      </c>
      <c r="B45" s="62" t="s">
        <v>833</v>
      </c>
      <c r="C45" s="62" t="s">
        <v>285</v>
      </c>
      <c r="D45" s="62" t="s">
        <v>622</v>
      </c>
    </row>
    <row r="46" spans="1:4">
      <c r="A46" s="61" t="str">
        <f t="shared" si="2"/>
        <v>Taglia</v>
      </c>
      <c r="B46" s="62" t="s">
        <v>200</v>
      </c>
      <c r="C46" s="62" t="s">
        <v>286</v>
      </c>
      <c r="D46" s="62" t="s">
        <v>526</v>
      </c>
    </row>
    <row r="47" spans="1:4">
      <c r="A47" s="61" t="str">
        <f t="shared" si="2"/>
        <v>SKU QVC</v>
      </c>
      <c r="B47" s="62" t="s">
        <v>1971</v>
      </c>
      <c r="C47" s="62" t="s">
        <v>1971</v>
      </c>
      <c r="D47" s="62" t="s">
        <v>1971</v>
      </c>
    </row>
    <row r="48" spans="1:4">
      <c r="A48" s="61" t="str">
        <f t="shared" si="2"/>
        <v>Variante/Colore/Taglia</v>
      </c>
      <c r="B48" s="62" t="s">
        <v>1970</v>
      </c>
      <c r="C48" s="62" t="s">
        <v>1969</v>
      </c>
      <c r="D48" s="62" t="s">
        <v>527</v>
      </c>
    </row>
    <row r="49" spans="1:4">
      <c r="A49" s="61" t="str">
        <f t="shared" si="2"/>
        <v>Informazioni PO</v>
      </c>
      <c r="B49" s="62" t="s">
        <v>1315</v>
      </c>
      <c r="C49" s="62" t="s">
        <v>1039</v>
      </c>
      <c r="D49" s="62" t="s">
        <v>1329</v>
      </c>
    </row>
    <row r="50" spans="1:4">
      <c r="A50" s="61" t="str">
        <f t="shared" si="2"/>
        <v>Materiale</v>
      </c>
      <c r="B50" s="56" t="s">
        <v>559</v>
      </c>
      <c r="C50" s="56" t="s">
        <v>333</v>
      </c>
      <c r="D50" s="56" t="s">
        <v>1330</v>
      </c>
    </row>
    <row r="51" spans="1:4">
      <c r="A51" s="61" t="str">
        <f t="shared" si="2"/>
        <v>Istruzioni Lavaggio</v>
      </c>
      <c r="B51" s="56" t="s">
        <v>1945</v>
      </c>
      <c r="C51" s="56" t="s">
        <v>1946</v>
      </c>
      <c r="D51" s="56" t="s">
        <v>1947</v>
      </c>
    </row>
    <row r="52" spans="1:4">
      <c r="A52" s="59" t="str">
        <f t="shared" si="2"/>
        <v>DOGANA</v>
      </c>
      <c r="B52" s="60" t="s">
        <v>1351</v>
      </c>
      <c r="C52" s="60" t="s">
        <v>1352</v>
      </c>
      <c r="D52" s="60" t="s">
        <v>1353</v>
      </c>
    </row>
    <row r="53" spans="1:4" ht="30">
      <c r="A53" s="61" t="str">
        <f t="shared" si="2"/>
        <v xml:space="preserve">^nel caso di KIT/prodotti differenti, si prega di utilizzare la tabella riportata più in basso v </v>
      </c>
      <c r="B53" s="56" t="s">
        <v>1305</v>
      </c>
      <c r="C53" s="56" t="s">
        <v>1306</v>
      </c>
      <c r="D53" s="56" t="s">
        <v>1331</v>
      </c>
    </row>
    <row r="54" spans="1:4" ht="38.25">
      <c r="A54" s="61" t="str">
        <f t="shared" si="2"/>
        <v>&gt;== Se sono presenti parti in vera pelliccia , verificare con QVC la vendibilità del prodotto</v>
      </c>
      <c r="B54" s="56" t="s">
        <v>1921</v>
      </c>
      <c r="C54" s="56" t="s">
        <v>1920</v>
      </c>
      <c r="D54" s="56" t="s">
        <v>1332</v>
      </c>
    </row>
    <row r="55" spans="1:4">
      <c r="A55" s="61" t="str">
        <f t="shared" si="2"/>
        <v>Dogana (solo per articoli importati da QVC)</v>
      </c>
      <c r="B55" s="62" t="s">
        <v>1977</v>
      </c>
      <c r="C55" s="62" t="s">
        <v>1976</v>
      </c>
      <c r="D55" s="62" t="s">
        <v>1281</v>
      </c>
    </row>
    <row r="56" spans="1:4">
      <c r="A56" s="61" t="str">
        <f t="shared" si="2"/>
        <v>Parti in plastica a base di Melammina</v>
      </c>
      <c r="B56" s="62" t="s">
        <v>1916</v>
      </c>
      <c r="C56" s="62" t="s">
        <v>1918</v>
      </c>
      <c r="D56" s="62" t="s">
        <v>1333</v>
      </c>
    </row>
    <row r="57" spans="1:4">
      <c r="A57" s="61" t="str">
        <f t="shared" si="2"/>
        <v>Parti in plastica a base di Poliammide</v>
      </c>
      <c r="B57" s="62" t="s">
        <v>1917</v>
      </c>
      <c r="C57" s="62" t="s">
        <v>1919</v>
      </c>
      <c r="D57" s="62" t="s">
        <v>1334</v>
      </c>
    </row>
    <row r="58" spans="1:4" ht="25.5">
      <c r="A58" s="61" t="str">
        <f t="shared" si="2"/>
        <v>Tariffa Doganale</v>
      </c>
      <c r="B58" s="62" t="s">
        <v>592</v>
      </c>
      <c r="C58" s="62" t="s">
        <v>279</v>
      </c>
      <c r="D58" s="62" t="s">
        <v>523</v>
      </c>
    </row>
    <row r="59" spans="1:4">
      <c r="A59" s="61" t="str">
        <f t="shared" si="2"/>
        <v>Composizione Prodotto/Materiali (scopo doganale)</v>
      </c>
      <c r="B59" s="62" t="s">
        <v>1011</v>
      </c>
      <c r="C59" s="62" t="s">
        <v>1067</v>
      </c>
      <c r="D59" s="62" t="s">
        <v>1335</v>
      </c>
    </row>
    <row r="60" spans="1:4">
      <c r="A60" s="61" t="str">
        <f t="shared" ref="A60:A83" si="3">IF($A$2=$B$2,B60,IF($A$2=$C$2,C60,IF($A$2=$D$2,D60)))</f>
        <v>Tessile</v>
      </c>
      <c r="B60" s="62" t="s">
        <v>63</v>
      </c>
      <c r="C60" s="62" t="s">
        <v>1356</v>
      </c>
      <c r="D60" s="62" t="s">
        <v>1336</v>
      </c>
    </row>
    <row r="61" spans="1:4">
      <c r="A61" s="61" t="str">
        <f t="shared" si="3"/>
        <v>Armatura Tessuto</v>
      </c>
      <c r="B61" s="62" t="s">
        <v>271</v>
      </c>
      <c r="C61" s="62" t="s">
        <v>280</v>
      </c>
      <c r="D61" s="62" t="s">
        <v>524</v>
      </c>
    </row>
    <row r="62" spans="1:4" ht="25.5">
      <c r="A62" s="61" t="str">
        <f t="shared" si="3"/>
        <v>Scarpe</v>
      </c>
      <c r="B62" s="62" t="s">
        <v>1078</v>
      </c>
      <c r="C62" s="62" t="s">
        <v>1079</v>
      </c>
      <c r="D62" s="62" t="s">
        <v>1512</v>
      </c>
    </row>
    <row r="63" spans="1:4">
      <c r="A63" s="61" t="str">
        <f t="shared" si="3"/>
        <v>Indicare i materiali della suola e della tomaia</v>
      </c>
      <c r="B63" s="62" t="s">
        <v>1080</v>
      </c>
      <c r="C63" s="62" t="s">
        <v>1355</v>
      </c>
      <c r="D63" s="62" t="s">
        <v>1513</v>
      </c>
    </row>
    <row r="64" spans="1:4" ht="25.5">
      <c r="A64" s="61" t="str">
        <f t="shared" si="3"/>
        <v>Prezzo per unità di misura (S/N)</v>
      </c>
      <c r="B64" s="62" t="s">
        <v>210</v>
      </c>
      <c r="C64" s="62" t="s">
        <v>1530</v>
      </c>
      <c r="D64" s="62" t="s">
        <v>1337</v>
      </c>
    </row>
    <row r="65" spans="1:4">
      <c r="A65" s="61" t="str">
        <f t="shared" si="3"/>
        <v>N/A</v>
      </c>
      <c r="B65" s="56" t="s">
        <v>52</v>
      </c>
      <c r="C65" s="56" t="s">
        <v>52</v>
      </c>
      <c r="D65" s="56" t="s">
        <v>52</v>
      </c>
    </row>
    <row r="66" spans="1:4">
      <c r="A66" s="61" t="str">
        <f t="shared" si="3"/>
        <v>Informazioni aggiuntive</v>
      </c>
      <c r="B66" s="56" t="s">
        <v>1031</v>
      </c>
      <c r="C66" s="56" t="s">
        <v>1032</v>
      </c>
      <c r="D66" s="56" t="s">
        <v>1904</v>
      </c>
    </row>
    <row r="67" spans="1:4">
      <c r="A67" s="61" t="str">
        <f t="shared" si="3"/>
        <v>Tipo</v>
      </c>
      <c r="B67" s="56" t="s">
        <v>230</v>
      </c>
      <c r="C67" s="56" t="s">
        <v>1001</v>
      </c>
      <c r="D67" s="56" t="s">
        <v>1002</v>
      </c>
    </row>
    <row r="68" spans="1:4">
      <c r="A68" s="61" t="str">
        <f t="shared" si="3"/>
        <v>Animale</v>
      </c>
      <c r="B68" s="56" t="s">
        <v>1034</v>
      </c>
      <c r="C68" s="56" t="s">
        <v>1494</v>
      </c>
      <c r="D68" s="56" t="s">
        <v>1405</v>
      </c>
    </row>
    <row r="69" spans="1:4">
      <c r="A69" s="61" t="str">
        <f t="shared" si="3"/>
        <v>Vera Pelle (S/N)</v>
      </c>
      <c r="B69" s="68" t="s">
        <v>1027</v>
      </c>
      <c r="C69" s="68" t="s">
        <v>1534</v>
      </c>
      <c r="D69" s="68" t="s">
        <v>1406</v>
      </c>
    </row>
    <row r="70" spans="1:4">
      <c r="A70" s="61" t="str">
        <f t="shared" si="3"/>
        <v>Vera Piuma o Piumino (S/N)</v>
      </c>
      <c r="B70" s="68" t="s">
        <v>1026</v>
      </c>
      <c r="C70" s="68" t="s">
        <v>1028</v>
      </c>
      <c r="D70" s="68" t="s">
        <v>1407</v>
      </c>
    </row>
    <row r="71" spans="1:4">
      <c r="A71" s="61" t="str">
        <f t="shared" si="3"/>
        <v>Vera Pelliccia (S/N)</v>
      </c>
      <c r="B71" s="68" t="s">
        <v>1029</v>
      </c>
      <c r="C71" s="68" t="s">
        <v>1030</v>
      </c>
      <c r="D71" s="68" t="s">
        <v>1408</v>
      </c>
    </row>
    <row r="72" spans="1:4">
      <c r="A72" s="61" t="str">
        <f t="shared" si="3"/>
        <v>Componenti naturali</v>
      </c>
      <c r="B72" s="56" t="s">
        <v>1292</v>
      </c>
      <c r="C72" s="56" t="s">
        <v>1293</v>
      </c>
      <c r="D72" s="56" t="s">
        <v>1409</v>
      </c>
    </row>
    <row r="73" spans="1:4">
      <c r="A73" s="61" t="str">
        <f t="shared" si="3"/>
        <v>Indicare il codice di Tariffa Doganale</v>
      </c>
      <c r="B73" s="62" t="s">
        <v>1922</v>
      </c>
      <c r="C73" s="62" t="s">
        <v>289</v>
      </c>
      <c r="D73" s="62" t="s">
        <v>1338</v>
      </c>
    </row>
    <row r="74" spans="1:4">
      <c r="A74" s="61" t="str">
        <f t="shared" si="3"/>
        <v>Indicare il Paese di origine</v>
      </c>
      <c r="B74" s="62" t="s">
        <v>1923</v>
      </c>
      <c r="C74" s="62" t="s">
        <v>288</v>
      </c>
      <c r="D74" s="62" t="s">
        <v>1339</v>
      </c>
    </row>
    <row r="75" spans="1:4">
      <c r="A75" s="61" t="str">
        <f t="shared" si="3"/>
        <v>Selezionare l'armatura del tessuto</v>
      </c>
      <c r="B75" s="62" t="s">
        <v>1357</v>
      </c>
      <c r="C75" s="62" t="s">
        <v>290</v>
      </c>
      <c r="D75" s="62" t="s">
        <v>1340</v>
      </c>
    </row>
    <row r="76" spans="1:4">
      <c r="A76" s="61" t="str">
        <f t="shared" si="3"/>
        <v>Spazzole /setole</v>
      </c>
      <c r="B76" s="62" t="s">
        <v>1913</v>
      </c>
      <c r="C76" s="62" t="s">
        <v>1914</v>
      </c>
      <c r="D76" s="62" t="s">
        <v>1341</v>
      </c>
    </row>
    <row r="77" spans="1:4">
      <c r="A77" s="61" t="str">
        <f t="shared" si="3"/>
        <v>Perle</v>
      </c>
      <c r="B77" s="62" t="s">
        <v>1075</v>
      </c>
      <c r="C77" s="62" t="s">
        <v>1076</v>
      </c>
      <c r="D77" s="62" t="s">
        <v>1342</v>
      </c>
    </row>
    <row r="78" spans="1:4">
      <c r="A78" s="61" t="str">
        <f t="shared" si="3"/>
        <v>Occhiali /occhiali da sole</v>
      </c>
      <c r="B78" s="62" t="s">
        <v>1943</v>
      </c>
      <c r="C78" s="62" t="s">
        <v>1915</v>
      </c>
      <c r="D78" s="62" t="s">
        <v>1343</v>
      </c>
    </row>
    <row r="79" spans="1:4">
      <c r="A79" s="61" t="str">
        <f t="shared" si="3"/>
        <v>Specificare il materiale delle lenti</v>
      </c>
      <c r="B79" s="62" t="s">
        <v>1081</v>
      </c>
      <c r="C79" s="62" t="s">
        <v>1448</v>
      </c>
      <c r="D79" s="62" t="s">
        <v>1344</v>
      </c>
    </row>
    <row r="80" spans="1:4">
      <c r="A80" s="61" t="str">
        <f t="shared" si="3"/>
        <v>Si prega di indicare la specie della perla</v>
      </c>
      <c r="B80" s="62" t="s">
        <v>1077</v>
      </c>
      <c r="C80" s="62" t="s">
        <v>1358</v>
      </c>
      <c r="D80" s="62" t="s">
        <v>1345</v>
      </c>
    </row>
    <row r="81" spans="1:4">
      <c r="A81" s="61" t="str">
        <f t="shared" si="3"/>
        <v>Il prodotto contiene … ?</v>
      </c>
      <c r="B81" s="62" t="s">
        <v>1413</v>
      </c>
      <c r="C81" s="62" t="s">
        <v>1447</v>
      </c>
      <c r="D81" s="62" t="s">
        <v>1346</v>
      </c>
    </row>
    <row r="82" spans="1:4">
      <c r="A82" s="61" t="str">
        <f t="shared" si="3"/>
        <v>Specificare il materiale</v>
      </c>
      <c r="B82" s="62" t="s">
        <v>1307</v>
      </c>
      <c r="C82" s="62" t="s">
        <v>1449</v>
      </c>
      <c r="D82" s="62" t="s">
        <v>1347</v>
      </c>
    </row>
    <row r="83" spans="1:4">
      <c r="A83" s="61" t="str">
        <f t="shared" si="3"/>
        <v>Indicare la composizione tessile</v>
      </c>
      <c r="B83" s="62" t="s">
        <v>1308</v>
      </c>
      <c r="C83" s="62" t="s">
        <v>1359</v>
      </c>
      <c r="D83" s="62" t="s">
        <v>1348</v>
      </c>
    </row>
    <row r="84" spans="1:4">
      <c r="A84" s="59" t="str">
        <f>IF($A$2=$B$2,B84,IF($A$2=$C$2,C84,IF($A$2=$D$2,D84,IF($A$2=#REF!,#REF!))))</f>
        <v>Packaging</v>
      </c>
      <c r="B84" s="63" t="s">
        <v>657</v>
      </c>
      <c r="C84" s="63" t="s">
        <v>657</v>
      </c>
      <c r="D84" s="63" t="s">
        <v>658</v>
      </c>
    </row>
    <row r="85" spans="1:4">
      <c r="A85" s="61" t="str">
        <f t="shared" ref="A85:A108" si="4">IF($A$2=$B$2,B85,IF($A$2=$C$2,C85,IF($A$2=$D$2,D85)))</f>
        <v>Scheda Tecnica Prodotto</v>
      </c>
      <c r="B85" s="56" t="s">
        <v>208</v>
      </c>
      <c r="C85" s="56" t="s">
        <v>272</v>
      </c>
      <c r="D85" s="56" t="s">
        <v>208</v>
      </c>
    </row>
    <row r="86" spans="1:4">
      <c r="A86" s="61" t="str">
        <f t="shared" si="4"/>
        <v>Dimensioni Prodotto in cm</v>
      </c>
      <c r="B86" s="56" t="s">
        <v>211</v>
      </c>
      <c r="C86" s="56" t="s">
        <v>292</v>
      </c>
      <c r="D86" s="56" t="s">
        <v>529</v>
      </c>
    </row>
    <row r="87" spans="1:4">
      <c r="A87" s="61" t="str">
        <f t="shared" si="4"/>
        <v>Master Carton</v>
      </c>
      <c r="B87" s="56" t="s">
        <v>655</v>
      </c>
      <c r="C87" s="56" t="s">
        <v>655</v>
      </c>
      <c r="D87" s="56" t="s">
        <v>656</v>
      </c>
    </row>
    <row r="88" spans="1:4">
      <c r="A88" s="61" t="str">
        <f t="shared" si="4"/>
        <v>Visualizzare le istruzioni di compilazione?</v>
      </c>
      <c r="B88" s="56" t="s">
        <v>232</v>
      </c>
      <c r="C88" s="56" t="s">
        <v>349</v>
      </c>
      <c r="D88" s="56" t="s">
        <v>520</v>
      </c>
    </row>
    <row r="89" spans="1:4">
      <c r="A89" s="61" t="str">
        <f t="shared" si="4"/>
        <v>Peso Lordo (g)</v>
      </c>
      <c r="B89" s="56" t="s">
        <v>652</v>
      </c>
      <c r="C89" s="56" t="s">
        <v>653</v>
      </c>
      <c r="D89" s="56" t="s">
        <v>1507</v>
      </c>
    </row>
    <row r="90" spans="1:4">
      <c r="A90" s="61" t="str">
        <f t="shared" si="4"/>
        <v>Dimensioni packaging per SKU</v>
      </c>
      <c r="B90" s="56" t="s">
        <v>1925</v>
      </c>
      <c r="C90" s="56" t="s">
        <v>1926</v>
      </c>
      <c r="D90" s="56" t="s">
        <v>1927</v>
      </c>
    </row>
    <row r="91" spans="1:4">
      <c r="A91" s="61" t="str">
        <f t="shared" si="4"/>
        <v>Lunghezza (mm)</v>
      </c>
      <c r="B91" s="56" t="s">
        <v>1294</v>
      </c>
      <c r="C91" s="56" t="s">
        <v>1295</v>
      </c>
      <c r="D91" s="56" t="s">
        <v>1296</v>
      </c>
    </row>
    <row r="92" spans="1:4">
      <c r="A92" s="61" t="str">
        <f t="shared" si="4"/>
        <v>Larghezza (mm)</v>
      </c>
      <c r="B92" s="56" t="s">
        <v>1297</v>
      </c>
      <c r="C92" s="56" t="s">
        <v>1298</v>
      </c>
      <c r="D92" s="56" t="s">
        <v>1299</v>
      </c>
    </row>
    <row r="93" spans="1:4">
      <c r="A93" s="61" t="str">
        <f t="shared" si="4"/>
        <v>Altezza (mm)</v>
      </c>
      <c r="B93" s="56" t="s">
        <v>1300</v>
      </c>
      <c r="C93" s="56" t="s">
        <v>1301</v>
      </c>
      <c r="D93" s="56" t="s">
        <v>1302</v>
      </c>
    </row>
    <row r="94" spans="1:4">
      <c r="A94" s="61" t="str">
        <f t="shared" si="4"/>
        <v>n/a</v>
      </c>
      <c r="B94" s="56" t="s">
        <v>661</v>
      </c>
      <c r="C94" s="56" t="s">
        <v>217</v>
      </c>
      <c r="D94" s="56" t="s">
        <v>217</v>
      </c>
    </row>
    <row r="95" spans="1:4">
      <c r="A95" s="61" t="str">
        <f t="shared" si="4"/>
        <v>Peso (g)</v>
      </c>
      <c r="B95" s="56" t="s">
        <v>4</v>
      </c>
      <c r="C95" s="56" t="s">
        <v>293</v>
      </c>
      <c r="D95" s="56" t="s">
        <v>530</v>
      </c>
    </row>
    <row r="96" spans="1:4">
      <c r="A96" s="61" t="str">
        <f t="shared" si="4"/>
        <v>Qtà per Master Carton</v>
      </c>
      <c r="B96" s="56" t="s">
        <v>5</v>
      </c>
      <c r="C96" s="56" t="s">
        <v>294</v>
      </c>
      <c r="D96" s="56" t="s">
        <v>531</v>
      </c>
    </row>
    <row r="97" spans="1:4" ht="30">
      <c r="A97" s="61" t="str">
        <f t="shared" si="4"/>
        <v>Tipologia confezionamento prodotto 
(unità di vendita QVC)</v>
      </c>
      <c r="B97" s="56" t="s">
        <v>665</v>
      </c>
      <c r="C97" s="56" t="s">
        <v>664</v>
      </c>
      <c r="D97" s="56" t="s">
        <v>666</v>
      </c>
    </row>
    <row r="98" spans="1:4" ht="30">
      <c r="A98" s="61" t="str">
        <f t="shared" si="4"/>
        <v xml:space="preserve">Composizione Packaging  
(rifiuti per calcolo contributo ecologico) </v>
      </c>
      <c r="B98" s="56" t="s">
        <v>654</v>
      </c>
      <c r="C98" s="56" t="s">
        <v>663</v>
      </c>
      <c r="D98" s="56" t="s">
        <v>595</v>
      </c>
    </row>
    <row r="99" spans="1:4">
      <c r="A99" s="61" t="str">
        <f t="shared" si="4"/>
        <v>Tipologia Materiale</v>
      </c>
      <c r="B99" s="56" t="s">
        <v>3</v>
      </c>
      <c r="C99" s="56" t="s">
        <v>295</v>
      </c>
      <c r="D99" s="56" t="s">
        <v>532</v>
      </c>
    </row>
    <row r="100" spans="1:4">
      <c r="A100" s="61" t="str">
        <f t="shared" si="4"/>
        <v>Alluminio</v>
      </c>
      <c r="B100" s="56" t="s">
        <v>88</v>
      </c>
      <c r="C100" s="56" t="s">
        <v>331</v>
      </c>
      <c r="D100" s="56" t="s">
        <v>458</v>
      </c>
    </row>
    <row r="101" spans="1:4">
      <c r="A101" s="61" t="str">
        <f t="shared" si="4"/>
        <v>Ferro</v>
      </c>
      <c r="B101" s="56" t="s">
        <v>82</v>
      </c>
      <c r="C101" s="56" t="s">
        <v>330</v>
      </c>
      <c r="D101" s="56" t="s">
        <v>457</v>
      </c>
    </row>
    <row r="102" spans="1:4">
      <c r="A102" s="61" t="str">
        <f t="shared" si="4"/>
        <v>Vetro</v>
      </c>
      <c r="B102" s="56" t="s">
        <v>73</v>
      </c>
      <c r="C102" s="56" t="s">
        <v>329</v>
      </c>
      <c r="D102" s="56" t="s">
        <v>456</v>
      </c>
    </row>
    <row r="103" spans="1:4">
      <c r="A103" s="61" t="str">
        <f t="shared" si="4"/>
        <v>Carta e Cartone</v>
      </c>
      <c r="B103" s="56" t="s">
        <v>34</v>
      </c>
      <c r="C103" s="56" t="s">
        <v>326</v>
      </c>
      <c r="D103" s="56" t="s">
        <v>605</v>
      </c>
    </row>
    <row r="104" spans="1:4">
      <c r="A104" s="61" t="str">
        <f t="shared" si="4"/>
        <v>Plastica</v>
      </c>
      <c r="B104" s="56" t="s">
        <v>48</v>
      </c>
      <c r="C104" s="56" t="s">
        <v>327</v>
      </c>
      <c r="D104" s="56" t="s">
        <v>606</v>
      </c>
    </row>
    <row r="105" spans="1:4">
      <c r="A105" s="61" t="str">
        <f t="shared" si="4"/>
        <v>Polistirene</v>
      </c>
      <c r="B105" s="56" t="s">
        <v>97</v>
      </c>
      <c r="C105" s="56" t="s">
        <v>334</v>
      </c>
      <c r="D105" s="56" t="s">
        <v>607</v>
      </c>
    </row>
    <row r="106" spans="1:4">
      <c r="A106" s="61" t="str">
        <f t="shared" si="4"/>
        <v>Tessuto</v>
      </c>
      <c r="B106" s="56" t="s">
        <v>63</v>
      </c>
      <c r="C106" s="56" t="s">
        <v>328</v>
      </c>
      <c r="D106" s="56" t="s">
        <v>608</v>
      </c>
    </row>
    <row r="107" spans="1:4">
      <c r="A107" s="61" t="str">
        <f t="shared" si="4"/>
        <v>Legno</v>
      </c>
      <c r="B107" s="56" t="s">
        <v>219</v>
      </c>
      <c r="C107" s="56" t="s">
        <v>335</v>
      </c>
      <c r="D107" s="56" t="s">
        <v>609</v>
      </c>
    </row>
    <row r="108" spans="1:4">
      <c r="A108" s="61" t="str">
        <f t="shared" si="4"/>
        <v>Altri materiali</v>
      </c>
      <c r="B108" s="56" t="s">
        <v>93</v>
      </c>
      <c r="C108" s="56" t="s">
        <v>332</v>
      </c>
      <c r="D108" s="56" t="s">
        <v>610</v>
      </c>
    </row>
    <row r="109" spans="1:4">
      <c r="A109" s="59" t="str">
        <f>IF($A$2=$B$2,B109,IF($A$2=$C$2,C109,IF($A$2=$D$2,D109,IF($A$2=#REF!,#REF!))))</f>
        <v xml:space="preserve">Informazioni Prodotti pericolosi </v>
      </c>
      <c r="B109" s="63" t="s">
        <v>1271</v>
      </c>
      <c r="C109" s="63" t="s">
        <v>1272</v>
      </c>
      <c r="D109" s="63" t="s">
        <v>1043</v>
      </c>
    </row>
    <row r="110" spans="1:4">
      <c r="A110" s="61" t="str">
        <f t="shared" ref="A110:A154" si="5">IF($A$2=$B$2,B110,IF($A$2=$C$2,C110,IF($A$2=$D$2,D110)))</f>
        <v>Trasporto</v>
      </c>
      <c r="B110" s="56" t="s">
        <v>1069</v>
      </c>
      <c r="C110" s="56" t="s">
        <v>1070</v>
      </c>
      <c r="D110" s="56" t="s">
        <v>1368</v>
      </c>
    </row>
    <row r="111" spans="1:4">
      <c r="A111" s="61" t="str">
        <f t="shared" si="5"/>
        <v>Stoccaggio e Manipolazione</v>
      </c>
      <c r="B111" s="56" t="s">
        <v>1071</v>
      </c>
      <c r="C111" s="56" t="s">
        <v>1072</v>
      </c>
      <c r="D111" s="56" t="s">
        <v>1369</v>
      </c>
    </row>
    <row r="112" spans="1:4">
      <c r="A112" s="61" t="str">
        <f t="shared" si="5"/>
        <v>Select</v>
      </c>
      <c r="B112" s="56" t="s">
        <v>291</v>
      </c>
      <c r="C112" s="56" t="s">
        <v>291</v>
      </c>
      <c r="D112" s="56" t="s">
        <v>291</v>
      </c>
    </row>
    <row r="113" spans="1:4">
      <c r="A113" s="61" t="str">
        <f t="shared" si="5"/>
        <v xml:space="preserve">Classe 1 - Materie ed oggetti esplosivi </v>
      </c>
      <c r="B113" s="56" t="s">
        <v>1015</v>
      </c>
      <c r="C113" s="56" t="s">
        <v>1045</v>
      </c>
      <c r="D113" s="56" t="s">
        <v>1370</v>
      </c>
    </row>
    <row r="114" spans="1:4">
      <c r="A114" s="61" t="str">
        <f t="shared" si="5"/>
        <v xml:space="preserve">Classe 2 - Gas </v>
      </c>
      <c r="B114" s="56" t="s">
        <v>1016</v>
      </c>
      <c r="C114" s="56" t="s">
        <v>1046</v>
      </c>
      <c r="D114" s="56" t="s">
        <v>1371</v>
      </c>
    </row>
    <row r="115" spans="1:4">
      <c r="A115" s="61" t="str">
        <f t="shared" si="5"/>
        <v xml:space="preserve">Classe 3 - Materie liquide infiammabili </v>
      </c>
      <c r="B115" s="56" t="s">
        <v>1017</v>
      </c>
      <c r="C115" s="56" t="s">
        <v>1047</v>
      </c>
      <c r="D115" s="56" t="s">
        <v>1372</v>
      </c>
    </row>
    <row r="116" spans="1:4">
      <c r="A116" s="61" t="str">
        <f t="shared" si="5"/>
        <v xml:space="preserve">Classe 4  - Materie solide infiammabili </v>
      </c>
      <c r="B116" s="56" t="s">
        <v>1018</v>
      </c>
      <c r="C116" s="56" t="s">
        <v>1048</v>
      </c>
      <c r="D116" s="56" t="s">
        <v>1373</v>
      </c>
    </row>
    <row r="117" spans="1:4">
      <c r="A117" s="61" t="str">
        <f t="shared" si="5"/>
        <v>Classe 5 - Materie comburenti</v>
      </c>
      <c r="B117" s="56" t="s">
        <v>1019</v>
      </c>
      <c r="C117" s="56" t="s">
        <v>1044</v>
      </c>
      <c r="D117" s="56" t="s">
        <v>1374</v>
      </c>
    </row>
    <row r="118" spans="1:4">
      <c r="A118" s="61" t="str">
        <f t="shared" si="5"/>
        <v xml:space="preserve">Classe 6 - Materie tossiche </v>
      </c>
      <c r="B118" s="56" t="s">
        <v>1020</v>
      </c>
      <c r="C118" s="56" t="s">
        <v>1049</v>
      </c>
      <c r="D118" s="56" t="s">
        <v>1375</v>
      </c>
    </row>
    <row r="119" spans="1:4">
      <c r="A119" s="61" t="str">
        <f t="shared" si="5"/>
        <v xml:space="preserve">Classe 7 - Materie radioattive </v>
      </c>
      <c r="B119" s="56" t="s">
        <v>1021</v>
      </c>
      <c r="C119" s="56" t="s">
        <v>1050</v>
      </c>
      <c r="D119" s="56" t="s">
        <v>1376</v>
      </c>
    </row>
    <row r="120" spans="1:4">
      <c r="A120" s="61" t="str">
        <f t="shared" si="5"/>
        <v xml:space="preserve">Classe 8 - Materie corrosive </v>
      </c>
      <c r="B120" s="56" t="s">
        <v>1022</v>
      </c>
      <c r="C120" s="56" t="s">
        <v>1051</v>
      </c>
      <c r="D120" s="56" t="s">
        <v>1377</v>
      </c>
    </row>
    <row r="121" spans="1:4">
      <c r="A121" s="61" t="str">
        <f t="shared" si="5"/>
        <v xml:space="preserve">Classe 9 - Materie ed oggetti pericolosi diversi </v>
      </c>
      <c r="B121" s="56" t="s">
        <v>1023</v>
      </c>
      <c r="C121" s="56" t="s">
        <v>1052</v>
      </c>
      <c r="D121" s="56" t="s">
        <v>1378</v>
      </c>
    </row>
    <row r="122" spans="1:4">
      <c r="A122" s="61" t="str">
        <f t="shared" si="5"/>
        <v>Batterie al Litio</v>
      </c>
      <c r="B122" s="56" t="s">
        <v>1024</v>
      </c>
      <c r="C122" s="56" t="s">
        <v>792</v>
      </c>
      <c r="D122" s="56" t="s">
        <v>1379</v>
      </c>
    </row>
    <row r="123" spans="1:4" ht="60">
      <c r="A123" s="61" t="str">
        <f t="shared" si="5"/>
        <v>Il prodotto o uno dei componenti contiene sostanze pericolose?
Ref: Trasporto internazionale di prodotti pericolosi (codici UN) - ICAO/IATA, ADR/RID, IMDG</v>
      </c>
      <c r="B123" s="56" t="s">
        <v>1267</v>
      </c>
      <c r="C123" s="56" t="s">
        <v>1437</v>
      </c>
      <c r="D123" s="56" t="s">
        <v>1380</v>
      </c>
    </row>
    <row r="124" spans="1:4" ht="25.5">
      <c r="A124" s="61" t="str">
        <f t="shared" si="5"/>
        <v>MSDS richiesta</v>
      </c>
      <c r="B124" s="56" t="s">
        <v>1053</v>
      </c>
      <c r="C124" s="56" t="s">
        <v>1054</v>
      </c>
      <c r="D124" s="56" t="s">
        <v>1436</v>
      </c>
    </row>
    <row r="125" spans="1:4">
      <c r="A125" s="61" t="str">
        <f t="shared" si="5"/>
        <v>Prodotti Chimici</v>
      </c>
      <c r="B125" s="56" t="s">
        <v>198</v>
      </c>
      <c r="C125" s="56" t="s">
        <v>297</v>
      </c>
      <c r="D125" s="56" t="s">
        <v>533</v>
      </c>
    </row>
    <row r="126" spans="1:4">
      <c r="A126" s="61" t="str">
        <f t="shared" si="5"/>
        <v>Codice UN di pericolosità</v>
      </c>
      <c r="B126" s="56" t="s">
        <v>675</v>
      </c>
      <c r="C126" s="56" t="s">
        <v>302</v>
      </c>
      <c r="D126" s="56" t="s">
        <v>793</v>
      </c>
    </row>
    <row r="127" spans="1:4">
      <c r="A127" s="61" t="str">
        <f t="shared" si="5"/>
        <v>Nome di Spedizione ONU</v>
      </c>
      <c r="B127" s="56" t="s">
        <v>1061</v>
      </c>
      <c r="C127" s="56" t="s">
        <v>1438</v>
      </c>
      <c r="D127" s="56" t="s">
        <v>1381</v>
      </c>
    </row>
    <row r="128" spans="1:4">
      <c r="A128" s="61" t="str">
        <f t="shared" si="5"/>
        <v>Classe di rischio (Sottocategoria)</v>
      </c>
      <c r="B128" s="56" t="s">
        <v>1062</v>
      </c>
      <c r="C128" s="56" t="s">
        <v>1439</v>
      </c>
      <c r="D128" s="56" t="s">
        <v>1382</v>
      </c>
    </row>
    <row r="129" spans="1:4">
      <c r="A129" s="61" t="str">
        <f t="shared" si="5"/>
        <v>Punto di infiammabilità (°C)</v>
      </c>
      <c r="B129" s="56" t="s">
        <v>593</v>
      </c>
      <c r="C129" s="56" t="s">
        <v>579</v>
      </c>
      <c r="D129" s="56" t="s">
        <v>554</v>
      </c>
    </row>
    <row r="130" spans="1:4">
      <c r="A130" s="61" t="str">
        <f t="shared" si="5"/>
        <v>Punto di Ebollizione (°C)</v>
      </c>
      <c r="B130" s="56" t="s">
        <v>1063</v>
      </c>
      <c r="C130" s="56" t="s">
        <v>1440</v>
      </c>
      <c r="D130" s="56" t="s">
        <v>1510</v>
      </c>
    </row>
    <row r="131" spans="1:4">
      <c r="A131" s="61" t="str">
        <f t="shared" si="5"/>
        <v>Peso (Kg / l)</v>
      </c>
      <c r="B131" s="56" t="s">
        <v>1064</v>
      </c>
      <c r="C131" s="56" t="s">
        <v>1441</v>
      </c>
      <c r="D131" s="56" t="s">
        <v>1533</v>
      </c>
    </row>
    <row r="132" spans="1:4" ht="30">
      <c r="A132" s="61" t="str">
        <f t="shared" si="5"/>
        <v>Quantità sostanza pericolosa
 (l or Kg)</v>
      </c>
      <c r="B132" s="56" t="s">
        <v>1477</v>
      </c>
      <c r="C132" s="56" t="s">
        <v>1480</v>
      </c>
      <c r="D132" s="56" t="s">
        <v>1514</v>
      </c>
    </row>
    <row r="133" spans="1:4">
      <c r="A133" s="61" t="str">
        <f t="shared" si="5"/>
        <v>Prodotti pericolosi miscibili in acqua</v>
      </c>
      <c r="B133" s="56" t="s">
        <v>202</v>
      </c>
      <c r="C133" s="56" t="s">
        <v>304</v>
      </c>
      <c r="D133" s="56" t="s">
        <v>537</v>
      </c>
    </row>
    <row r="134" spans="1:4">
      <c r="A134" s="61" t="str">
        <f t="shared" si="5"/>
        <v>Contenuto (%)</v>
      </c>
      <c r="B134" s="56" t="s">
        <v>1087</v>
      </c>
      <c r="C134" s="56" t="s">
        <v>1442</v>
      </c>
      <c r="D134" s="56" t="s">
        <v>1435</v>
      </c>
    </row>
    <row r="135" spans="1:4">
      <c r="A135" s="61" t="str">
        <f t="shared" si="5"/>
        <v>Acetone</v>
      </c>
      <c r="B135" s="56" t="s">
        <v>1083</v>
      </c>
      <c r="C135" s="56" t="s">
        <v>1083</v>
      </c>
      <c r="D135" s="56" t="s">
        <v>1383</v>
      </c>
    </row>
    <row r="136" spans="1:4">
      <c r="A136" s="61" t="str">
        <f t="shared" si="5"/>
        <v>Indicare il contenuto di Acetone in %</v>
      </c>
      <c r="B136" s="56" t="s">
        <v>1084</v>
      </c>
      <c r="C136" s="56" t="s">
        <v>1443</v>
      </c>
      <c r="D136" s="56" t="s">
        <v>1384</v>
      </c>
    </row>
    <row r="137" spans="1:4">
      <c r="A137" s="61" t="str">
        <f t="shared" si="5"/>
        <v>Alcool</v>
      </c>
      <c r="B137" s="56" t="s">
        <v>1085</v>
      </c>
      <c r="C137" s="56" t="s">
        <v>1444</v>
      </c>
      <c r="D137" s="56" t="s">
        <v>1385</v>
      </c>
    </row>
    <row r="138" spans="1:4">
      <c r="A138" s="61" t="str">
        <f t="shared" si="5"/>
        <v>Indicare il contenuto di Alcool in %</v>
      </c>
      <c r="B138" s="56" t="s">
        <v>1086</v>
      </c>
      <c r="C138" s="56" t="s">
        <v>1445</v>
      </c>
      <c r="D138" s="56" t="s">
        <v>1386</v>
      </c>
    </row>
    <row r="139" spans="1:4">
      <c r="A139" s="61" t="str">
        <f t="shared" si="5"/>
        <v>Prodotto Pericoloso sigillato in Polybag S/N</v>
      </c>
      <c r="B139" s="56" t="s">
        <v>300</v>
      </c>
      <c r="C139" s="56" t="s">
        <v>1531</v>
      </c>
      <c r="D139" s="56" t="s">
        <v>1387</v>
      </c>
    </row>
    <row r="140" spans="1:4">
      <c r="A140" s="61" t="str">
        <f t="shared" si="5"/>
        <v>Elettrici ed Elettronici</v>
      </c>
      <c r="B140" s="56" t="s">
        <v>296</v>
      </c>
      <c r="C140" s="56" t="s">
        <v>298</v>
      </c>
      <c r="D140" s="56" t="s">
        <v>534</v>
      </c>
    </row>
    <row r="141" spans="1:4">
      <c r="A141" s="61" t="str">
        <f t="shared" si="5"/>
        <v>Livello di Infiammabilità</v>
      </c>
      <c r="B141" s="56" t="s">
        <v>299</v>
      </c>
      <c r="C141" s="56" t="s">
        <v>301</v>
      </c>
      <c r="D141" s="56" t="s">
        <v>535</v>
      </c>
    </row>
    <row r="142" spans="1:4">
      <c r="A142" s="61" t="str">
        <f t="shared" si="5"/>
        <v>Codice UN di pericolosità</v>
      </c>
      <c r="B142" s="56" t="s">
        <v>675</v>
      </c>
      <c r="C142" s="56" t="s">
        <v>302</v>
      </c>
      <c r="D142" s="56" t="s">
        <v>536</v>
      </c>
    </row>
    <row r="143" spans="1:4">
      <c r="A143" s="61" t="str">
        <f t="shared" si="5"/>
        <v>Gruppo di Imballaggio</v>
      </c>
      <c r="B143" s="56" t="s">
        <v>1068</v>
      </c>
      <c r="C143" s="56" t="s">
        <v>1446</v>
      </c>
      <c r="D143" s="56" t="s">
        <v>1388</v>
      </c>
    </row>
    <row r="144" spans="1:4">
      <c r="A144" s="61" t="str">
        <f t="shared" si="5"/>
        <v>Classe di pericolosità</v>
      </c>
      <c r="B144" s="56" t="s">
        <v>1073</v>
      </c>
      <c r="C144" s="56" t="s">
        <v>1074</v>
      </c>
      <c r="D144" s="56" t="s">
        <v>1389</v>
      </c>
    </row>
    <row r="145" spans="1:4">
      <c r="A145" s="61" t="str">
        <f t="shared" si="5"/>
        <v>Prodotti pericolosi miscibili in acqua</v>
      </c>
      <c r="B145" s="56" t="s">
        <v>202</v>
      </c>
      <c r="C145" s="56" t="s">
        <v>304</v>
      </c>
      <c r="D145" s="56" t="s">
        <v>537</v>
      </c>
    </row>
    <row r="146" spans="1:4">
      <c r="A146" s="61" t="str">
        <f t="shared" si="5"/>
        <v>Classe di pericolosità per le acque</v>
      </c>
      <c r="B146" s="56" t="s">
        <v>204</v>
      </c>
      <c r="C146" s="56" t="s">
        <v>303</v>
      </c>
      <c r="D146" s="56" t="s">
        <v>538</v>
      </c>
    </row>
    <row r="147" spans="1:4">
      <c r="A147" s="61" t="str">
        <f t="shared" si="5"/>
        <v>Pericoloso (S/N)</v>
      </c>
      <c r="B147" s="56" t="s">
        <v>203</v>
      </c>
      <c r="C147" s="56" t="s">
        <v>1532</v>
      </c>
      <c r="D147" s="56" t="s">
        <v>539</v>
      </c>
    </row>
    <row r="148" spans="1:4">
      <c r="A148" s="61" t="str">
        <f t="shared" si="5"/>
        <v>Tipologia di pericolosità (1 o + opzioni possibili)</v>
      </c>
      <c r="B148" s="56" t="s">
        <v>1013</v>
      </c>
      <c r="C148" s="56" t="s">
        <v>305</v>
      </c>
      <c r="D148" s="56" t="s">
        <v>540</v>
      </c>
    </row>
    <row r="149" spans="1:4">
      <c r="A149" s="61" t="str">
        <f t="shared" si="5"/>
        <v>Ossidante</v>
      </c>
      <c r="B149" s="69" t="s">
        <v>1130</v>
      </c>
      <c r="C149" s="69" t="s">
        <v>1131</v>
      </c>
      <c r="D149" s="69" t="s">
        <v>541</v>
      </c>
    </row>
    <row r="150" spans="1:4">
      <c r="A150" s="61" t="str">
        <f t="shared" si="5"/>
        <v>Irritante (S/N)</v>
      </c>
      <c r="B150" s="69" t="s">
        <v>1268</v>
      </c>
      <c r="C150" s="69" t="s">
        <v>1269</v>
      </c>
      <c r="D150" s="69" t="s">
        <v>1390</v>
      </c>
    </row>
    <row r="151" spans="1:4">
      <c r="A151" s="61" t="str">
        <f t="shared" si="5"/>
        <v>Tossico</v>
      </c>
      <c r="B151" s="69" t="s">
        <v>1132</v>
      </c>
      <c r="C151" s="69" t="s">
        <v>1133</v>
      </c>
      <c r="D151" s="69" t="s">
        <v>543</v>
      </c>
    </row>
    <row r="152" spans="1:4">
      <c r="A152" s="61" t="str">
        <f t="shared" si="5"/>
        <v>Corrosivo</v>
      </c>
      <c r="B152" s="71" t="s">
        <v>7</v>
      </c>
      <c r="C152" s="71" t="s">
        <v>1134</v>
      </c>
      <c r="D152" s="71" t="s">
        <v>1377</v>
      </c>
    </row>
    <row r="153" spans="1:4">
      <c r="A153" s="61" t="str">
        <f t="shared" si="5"/>
        <v>Indicare temperature limite di stoccaggio</v>
      </c>
      <c r="B153" s="71" t="s">
        <v>2735</v>
      </c>
      <c r="C153" s="71" t="s">
        <v>2670</v>
      </c>
      <c r="D153" s="71" t="s">
        <v>1391</v>
      </c>
    </row>
    <row r="154" spans="1:4">
      <c r="A154" s="59" t="str">
        <f t="shared" si="5"/>
        <v xml:space="preserve">GESTIONE RIFIUTI </v>
      </c>
      <c r="B154" s="63" t="s">
        <v>1289</v>
      </c>
      <c r="C154" s="63" t="s">
        <v>1290</v>
      </c>
      <c r="D154" s="63" t="s">
        <v>1392</v>
      </c>
    </row>
    <row r="155" spans="1:4" ht="45">
      <c r="A155" s="61" t="str">
        <f>IF($A$2=$B$2,B155,IF($A$2=$C$2,C155,IF($A$2=$D$2,D155,IF($A$2=#REF!,#REF!))))</f>
        <v>Queste informazioni sono essenziali se il fornitore non è registrato presso il Registro degli Operatori che Trattano Rifiuti Elettrici ed Elettronici (RAEE) in Italia.</v>
      </c>
      <c r="B155" s="56" t="s">
        <v>2672</v>
      </c>
      <c r="C155" s="56" t="s">
        <v>2671</v>
      </c>
      <c r="D155" s="56"/>
    </row>
    <row r="156" spans="1:4" ht="120">
      <c r="A156" s="61" t="str">
        <f>IF($A$2=$B$2,B156,IF($A$2=$C$2,C156,IF($A$2=$D$2,D156,IF($A$2=#REF!,#REF!))))</f>
        <v>ATTENZIONE !
Queste informazioni sono obbligatorie se il prodotto contiene batterie al litio per la corretta gestione della spedizione dei prodotti ai clienti. Il prodotto deve essere etichettato in conformità alle normative internazionali sui trasporti delle merci pericolose. Le etichette di spedizione devono includere il simbolo delle batterie al litio e le informazioni di pericolo corrispondenti.</v>
      </c>
      <c r="B156" s="56" t="s">
        <v>2734</v>
      </c>
      <c r="C156" s="56" t="s">
        <v>2733</v>
      </c>
      <c r="D156" s="56"/>
    </row>
    <row r="157" spans="1:4">
      <c r="A157" s="61" t="str">
        <f>IF($A$2=$B$2,B157,IF($A$2=$C$2,C157,IF($A$2=$D$2,D157,IF($A$2=#REF!,#REF!))))</f>
        <v>SMALTIMENTO IMBALLAGGI</v>
      </c>
      <c r="B157" s="56" t="s">
        <v>1291</v>
      </c>
      <c r="C157" s="56" t="s">
        <v>1450</v>
      </c>
      <c r="D157" s="56" t="s">
        <v>1393</v>
      </c>
    </row>
    <row r="158" spans="1:4" ht="51">
      <c r="A158" s="61" t="str">
        <f>IF($A$2=$B$2,B158,IF($A$2=$C$2,C158,IF($A$2=$D$2,D158,IF($A$2=#REF!,#REF!))))</f>
        <v>Smaltimento Materiale di imballaggio 
(singole unità di vendita in (g))</v>
      </c>
      <c r="B158" s="56" t="s">
        <v>2680</v>
      </c>
      <c r="C158" s="56" t="s">
        <v>2681</v>
      </c>
      <c r="D158" s="56" t="s">
        <v>1394</v>
      </c>
    </row>
    <row r="159" spans="1:4">
      <c r="A159" s="61" t="str">
        <f>IF($A$2=$B$2,B159,IF($A$2=$C$2,C159,IF($A$2=$D$2,D159,IF($A$2=#REF!,#REF!))))</f>
        <v>Soggetto alla normativa RAEE?</v>
      </c>
      <c r="B159" s="56" t="s">
        <v>1262</v>
      </c>
      <c r="C159" s="56" t="s">
        <v>1433</v>
      </c>
      <c r="D159" s="56" t="s">
        <v>1434</v>
      </c>
    </row>
    <row r="160" spans="1:4">
      <c r="A160" s="61" t="str">
        <f>IF($A$2=$B$2,B160,IF($A$2=$C$2,C160,IF($A$2=$D$2,D160,IF($A$2=#REF!,#REF!))))</f>
        <v>RAEE, PILE E ACCUMULATORI</v>
      </c>
      <c r="B160" s="56" t="s">
        <v>1263</v>
      </c>
      <c r="C160" s="56" t="s">
        <v>1451</v>
      </c>
      <c r="D160" s="56" t="s">
        <v>1395</v>
      </c>
    </row>
    <row r="161" spans="1:4" s="65" customFormat="1">
      <c r="A161" s="61" t="str">
        <f>IF($A$2=$B$2,B161,IF($A$2=$C$2,C161,IF($A$2=$D$2,D161,IF($A$2=#REF!,#REF!))))</f>
        <v>inserire qui il numero di registrazione al registro</v>
      </c>
      <c r="B161" s="64" t="s">
        <v>1261</v>
      </c>
      <c r="C161" s="64" t="s">
        <v>1264</v>
      </c>
      <c r="D161" s="64" t="s">
        <v>1396</v>
      </c>
    </row>
    <row r="162" spans="1:4">
      <c r="A162" s="61" t="str">
        <f>IF($A$2=$B$2,B162,IF($A$2=$C$2,C162,IF($A$2=$D$2,D162,IF($A$2=#REF!,#REF!))))</f>
        <v>Rifiuti Elettronici (RAEE)</v>
      </c>
      <c r="B162" s="69" t="s">
        <v>1265</v>
      </c>
      <c r="C162" s="69" t="s">
        <v>1266</v>
      </c>
      <c r="D162" s="69" t="s">
        <v>1397</v>
      </c>
    </row>
    <row r="163" spans="1:4">
      <c r="A163" s="61" t="str">
        <f>IF($A$2=$B$2,B163,IF($A$2=$C$2,C163,IF($A$2=$D$2,D163,IF($A$2=#REF!,#REF!))))</f>
        <v>Categoria RAEE</v>
      </c>
      <c r="B163" s="56" t="s">
        <v>336</v>
      </c>
      <c r="C163" s="56" t="s">
        <v>576</v>
      </c>
      <c r="D163" s="56" t="s">
        <v>545</v>
      </c>
    </row>
    <row r="164" spans="1:4">
      <c r="A164" s="61" t="str">
        <f>IF($A$2=$B$2,B164,IF($A$2=$C$2,C164,IF($A$2=$D$2,D164,IF($A$2=#REF!,#REF!))))</f>
        <v>Tipologia Prodotto RAEE</v>
      </c>
      <c r="B164" s="56" t="s">
        <v>22</v>
      </c>
      <c r="C164" s="56" t="s">
        <v>338</v>
      </c>
      <c r="D164" s="56" t="s">
        <v>546</v>
      </c>
    </row>
    <row r="165" spans="1:4">
      <c r="A165" s="61" t="str">
        <f>IF($A$2=$B$2,B165,IF($A$2=$C$2,C165,IF($A$2=$D$2,D165,IF($A$2=#REF!,#REF!))))</f>
        <v>Peso RAEE (g)</v>
      </c>
      <c r="B165" s="56" t="s">
        <v>339</v>
      </c>
      <c r="C165" s="56" t="s">
        <v>337</v>
      </c>
      <c r="D165" s="56" t="s">
        <v>547</v>
      </c>
    </row>
    <row r="166" spans="1:4">
      <c r="A166" s="61" t="str">
        <f>IF($A$2=$B$2,B166,IF($A$2=$C$2,C166,IF($A$2=$D$2,D166,IF($A$2=#REF!,#REF!))))</f>
        <v>Numero Iscrizione Registro  RAEE</v>
      </c>
      <c r="B166" s="56" t="s">
        <v>340</v>
      </c>
      <c r="C166" s="56" t="s">
        <v>577</v>
      </c>
      <c r="D166" s="56" t="s">
        <v>548</v>
      </c>
    </row>
    <row r="167" spans="1:4">
      <c r="A167" s="61" t="str">
        <f>IF($A$2=$B$2,B167,IF($A$2=$C$2,C167,IF($A$2=$D$2,D167,IF($A$2=#REF!,#REF!))))</f>
        <v>Prodotto soggetto alla normativa PILE e ACCUMULATORI?</v>
      </c>
      <c r="B167" s="66" t="s">
        <v>1273</v>
      </c>
      <c r="C167" s="66" t="s">
        <v>1452</v>
      </c>
      <c r="D167" s="66" t="s">
        <v>1398</v>
      </c>
    </row>
    <row r="168" spans="1:4">
      <c r="A168" s="61" t="str">
        <f>IF($A$2=$B$2,B168,IF($A$2=$C$2,C168,IF($A$2=$D$2,D168,IF($A$2=#REF!,#REF!))))</f>
        <v>Pile e Accumulatori</v>
      </c>
      <c r="B168" s="56" t="s">
        <v>1414</v>
      </c>
      <c r="C168" s="56" t="s">
        <v>1453</v>
      </c>
      <c r="D168" s="56" t="s">
        <v>1399</v>
      </c>
    </row>
    <row r="169" spans="1:4">
      <c r="A169" s="61" t="str">
        <f>IF($A$2=$B$2,B169,IF($A$2=$C$2,C169,IF($A$2=$D$2,D169,IF($A$2=#REF!,#REF!))))</f>
        <v>Tipo Batteria</v>
      </c>
      <c r="B169" s="56" t="s">
        <v>12</v>
      </c>
      <c r="C169" s="56" t="s">
        <v>343</v>
      </c>
      <c r="D169" s="56" t="s">
        <v>549</v>
      </c>
    </row>
    <row r="170" spans="1:4">
      <c r="A170" s="61" t="str">
        <f>IF($A$2=$B$2,B170,IF($A$2=$C$2,C170,IF($A$2=$D$2,D170,IF($A$2=#REF!,#REF!))))</f>
        <v>Dimensione Batteria</v>
      </c>
      <c r="B170" s="56" t="s">
        <v>341</v>
      </c>
      <c r="C170" s="56" t="s">
        <v>344</v>
      </c>
      <c r="D170" s="56" t="s">
        <v>550</v>
      </c>
    </row>
    <row r="171" spans="1:4">
      <c r="A171" s="61" t="str">
        <f>IF($A$2=$B$2,B171,IF($A$2=$C$2,C171,IF($A$2=$D$2,D171,IF($A$2=#REF!,#REF!))))</f>
        <v>Numero Batterie</v>
      </c>
      <c r="B171" s="56" t="s">
        <v>711</v>
      </c>
      <c r="C171" s="56" t="s">
        <v>346</v>
      </c>
      <c r="D171" s="56" t="s">
        <v>794</v>
      </c>
    </row>
    <row r="172" spans="1:4">
      <c r="A172" s="61" t="str">
        <f>IF($A$2=$B$2,B172,IF($A$2=$C$2,C172,IF($A$2=$D$2,D172,IF($A$2=#REF!,#REF!))))</f>
        <v>Peso (g) di una batteria</v>
      </c>
      <c r="B172" s="56" t="s">
        <v>342</v>
      </c>
      <c r="C172" s="56" t="s">
        <v>345</v>
      </c>
      <c r="D172" s="56" t="s">
        <v>551</v>
      </c>
    </row>
    <row r="173" spans="1:4">
      <c r="A173" s="61" t="str">
        <f>IF($A$2=$B$2,B173,IF($A$2=$C$2,C173,IF($A$2=$D$2,D173,IF($A$2=#REF!,#REF!))))</f>
        <v>Numero di Iscrizione al Registro Batterie</v>
      </c>
      <c r="B173" s="56" t="s">
        <v>199</v>
      </c>
      <c r="C173" s="56" t="s">
        <v>578</v>
      </c>
      <c r="D173" s="56" t="s">
        <v>552</v>
      </c>
    </row>
    <row r="174" spans="1:4">
      <c r="A174" s="61" t="str">
        <f>IF($A$2=$B$2,B174,IF($A$2=$C$2,C174,IF($A$2=$D$2,D174,IF($A$2=#REF!,#REF!))))</f>
        <v>Tipo Scadenza</v>
      </c>
      <c r="B174" s="56" t="s">
        <v>14</v>
      </c>
      <c r="C174" s="56" t="s">
        <v>347</v>
      </c>
      <c r="D174" s="56" t="s">
        <v>553</v>
      </c>
    </row>
    <row r="175" spans="1:4">
      <c r="A175" s="61" t="str">
        <f>IF($A$2=$B$2,B175,IF($A$2=$C$2,C175,IF($A$2=$D$2,D175,IF($A$2=#REF!,#REF!))))</f>
        <v>Punto di infiammabilità (°C)</v>
      </c>
      <c r="B175" s="56" t="s">
        <v>593</v>
      </c>
      <c r="C175" s="56" t="s">
        <v>579</v>
      </c>
      <c r="D175" s="56" t="s">
        <v>554</v>
      </c>
    </row>
    <row r="176" spans="1:4">
      <c r="A176" s="61" t="str">
        <f>IF($A$2=$B$2,B176,IF($A$2=$C$2,C176,IF($A$2=$D$2,D176,IF($A$2=#REF!,#REF!))))</f>
        <v>Batterie al Litio</v>
      </c>
      <c r="B176" s="56" t="s">
        <v>815</v>
      </c>
      <c r="C176" s="56" t="s">
        <v>792</v>
      </c>
      <c r="D176" s="56" t="s">
        <v>1400</v>
      </c>
    </row>
    <row r="177" spans="1:4">
      <c r="A177" s="61" t="str">
        <f>IF($A$2=$B$2,B177,IF($A$2=$C$2,C177,IF($A$2=$D$2,D177,IF($A$2=#REF!,#REF!))))</f>
        <v>Tipo di batteria</v>
      </c>
      <c r="B177" s="56" t="s">
        <v>12</v>
      </c>
      <c r="C177" s="56" t="s">
        <v>698</v>
      </c>
      <c r="D177" s="56" t="s">
        <v>676</v>
      </c>
    </row>
    <row r="178" spans="1:4">
      <c r="A178" s="61" t="str">
        <f>IF($A$2=$B$2,B178,IF($A$2=$C$2,C178,IF($A$2=$D$2,D178,IF($A$2=#REF!,#REF!))))</f>
        <v>Costruzione</v>
      </c>
      <c r="B178" s="56" t="s">
        <v>672</v>
      </c>
      <c r="C178" s="56" t="s">
        <v>699</v>
      </c>
      <c r="D178" s="56" t="s">
        <v>677</v>
      </c>
    </row>
    <row r="179" spans="1:4">
      <c r="A179" s="61" t="str">
        <f>IF($A$2=$B$2,B179,IF($A$2=$C$2,C179,IF($A$2=$D$2,D179,IF($A$2=#REF!,#REF!))))</f>
        <v>Capacità</v>
      </c>
      <c r="B179" s="56" t="s">
        <v>673</v>
      </c>
      <c r="C179" s="56" t="s">
        <v>700</v>
      </c>
      <c r="D179" s="56" t="s">
        <v>678</v>
      </c>
    </row>
    <row r="180" spans="1:4">
      <c r="A180" s="61" t="str">
        <f>IF($A$2=$B$2,B180,IF($A$2=$C$2,C180,IF($A$2=$D$2,D180,IF($A$2=#REF!,#REF!))))</f>
        <v>Unità di misura</v>
      </c>
      <c r="B180" s="56" t="s">
        <v>674</v>
      </c>
      <c r="C180" s="56" t="s">
        <v>701</v>
      </c>
      <c r="D180" s="56" t="s">
        <v>679</v>
      </c>
    </row>
    <row r="181" spans="1:4">
      <c r="A181" s="61" t="str">
        <f>IF($A$2=$B$2,B181,IF($A$2=$C$2,C181,IF($A$2=$D$2,D181,IF($A$2=#REF!,#REF!))))</f>
        <v>Peso (g)</v>
      </c>
      <c r="B181" s="56" t="s">
        <v>4</v>
      </c>
      <c r="C181" s="56" t="s">
        <v>293</v>
      </c>
      <c r="D181" s="56" t="s">
        <v>530</v>
      </c>
    </row>
    <row r="182" spans="1:4">
      <c r="A182" s="61" t="str">
        <f>IF($A$2=$B$2,B182,IF($A$2=$C$2,C182,IF($A$2=$D$2,D182,IF($A$2=#REF!,#REF!))))</f>
        <v>Imballaggio batterie</v>
      </c>
      <c r="B182" s="56" t="s">
        <v>713</v>
      </c>
      <c r="C182" s="56" t="s">
        <v>702</v>
      </c>
      <c r="D182" s="56" t="s">
        <v>680</v>
      </c>
    </row>
    <row r="183" spans="1:4">
      <c r="A183" s="61" t="str">
        <f>IF($A$2=$B$2,B183,IF($A$2=$C$2,C183,IF($A$2=$D$2,D183,IF($A$2=#REF!,#REF!))))</f>
        <v>Numero Batterie</v>
      </c>
      <c r="B183" s="56" t="s">
        <v>712</v>
      </c>
      <c r="C183" s="56" t="s">
        <v>346</v>
      </c>
      <c r="D183" s="56" t="s">
        <v>794</v>
      </c>
    </row>
    <row r="184" spans="1:4">
      <c r="A184" s="61" t="str">
        <f>IF($A$2=$B$2,B184,IF($A$2=$C$2,C184,IF($A$2=$D$2,D184,IF($A$2=#REF!,#REF!))))</f>
        <v>Numero UN</v>
      </c>
      <c r="B184" s="56" t="s">
        <v>675</v>
      </c>
      <c r="C184" s="56" t="s">
        <v>703</v>
      </c>
      <c r="D184" s="56" t="s">
        <v>793</v>
      </c>
    </row>
    <row r="185" spans="1:4" ht="38.25">
      <c r="A185" s="61" t="str">
        <f>IF($A$2=$B$2,B185,IF($A$2=$C$2,C185,IF($A$2=$D$2,D185,IF($A$2=#REF!,#REF!))))</f>
        <v>Inviare al QA una MSDS (scheda dati di sicurezza) in caso di prodotto Pericoloso  per l'uso, il trasporto o lo stoccaggio</v>
      </c>
      <c r="B185" s="56" t="s">
        <v>558</v>
      </c>
      <c r="C185" s="56" t="s">
        <v>580</v>
      </c>
      <c r="D185" s="56" t="s">
        <v>555</v>
      </c>
    </row>
    <row r="186" spans="1:4" ht="120">
      <c r="A186" s="61" t="str">
        <f>IF($A$2=$B$2,B186,IF($A$2=$C$2,C186,IF($A$2=$D$2,D186,IF($A$2=#REF!,#REF!))))</f>
        <v>In caso di merci pericolose, è obbligatorio fornire informazioni per il trasporto e una scheda di sicurezza conforme alle normative internazionali. Le informazioni per il trasporto includono etichette di pericolo, segnali di pericolo e il numero UN per identificare correttamente il tipo di merce pericolosa. La scheda di sicurezza fornisce informazioni dettagliate sulla sicurezza e la gestione delle merci pericolose.</v>
      </c>
      <c r="B186" s="56" t="s">
        <v>2704</v>
      </c>
      <c r="C186" s="56" t="s">
        <v>2703</v>
      </c>
      <c r="D186" s="56" t="s">
        <v>2705</v>
      </c>
    </row>
    <row r="187" spans="1:4">
      <c r="A187" s="61" t="str">
        <f>IF($A$2=$B$2,B187,IF($A$2=$C$2,C187,IF($A$2=$D$2,D187,IF($A$2=#REF!,#REF!))))</f>
        <v>Voltaggio</v>
      </c>
      <c r="B187" s="56" t="s">
        <v>1478</v>
      </c>
      <c r="C187" s="56" t="s">
        <v>1552</v>
      </c>
      <c r="D187" s="56" t="s">
        <v>1518</v>
      </c>
    </row>
    <row r="188" spans="1:4">
      <c r="A188" s="61" t="str">
        <f>IF($A$2=$B$2,B188,IF($A$2=$C$2,C188,IF($A$2=$D$2,D188,IF($A$2=#REF!,#REF!))))</f>
        <v>mAh</v>
      </c>
      <c r="B188" s="56" t="s">
        <v>1479</v>
      </c>
      <c r="C188" s="56" t="s">
        <v>1479</v>
      </c>
      <c r="D188" s="56" t="s">
        <v>1479</v>
      </c>
    </row>
    <row r="189" spans="1:4">
      <c r="A189" s="61" t="str">
        <f>IF($A$2=$B$2,B189,IF($A$2=$C$2,C189,IF($A$2=$D$2,D189,IF($A$2=#REF!,#REF!))))</f>
        <v>mWh (Ioni di Litio)</v>
      </c>
      <c r="B189" s="56" t="s">
        <v>2730</v>
      </c>
      <c r="C189" s="56" t="s">
        <v>2731</v>
      </c>
      <c r="D189" s="56" t="s">
        <v>2732</v>
      </c>
    </row>
    <row r="190" spans="1:4">
      <c r="A190" s="61" t="str">
        <f>IF($A$2=$B$2,B190,IF($A$2=$C$2,C190,IF($A$2=$D$2,D190,IF($A$2=#REF!,#REF!))))</f>
        <v>mg (Litio-metallo)</v>
      </c>
      <c r="B190" s="56" t="s">
        <v>1571</v>
      </c>
      <c r="C190" s="56" t="s">
        <v>1572</v>
      </c>
      <c r="D190" s="56" t="s">
        <v>1553</v>
      </c>
    </row>
    <row r="191" spans="1:4">
      <c r="A191" s="59" t="s">
        <v>594</v>
      </c>
      <c r="B191" s="63"/>
      <c r="C191" s="63"/>
      <c r="D191" s="63"/>
    </row>
    <row r="192" spans="1:4" ht="45">
      <c r="A192" s="61" t="str">
        <f t="shared" ref="A192:A201" si="6">IF($A$2=$B$2,B192,IF($A$2=$C$2,C192,IF($A$2=$D$2,D192)))</f>
        <v xml:space="preserve">Numero GTIN (inserire tutte le possibili combinazioni di Style/Opzioni/Colori (se applicabili) e indicare i rispettivi Numeri GTIN assegnati) </v>
      </c>
      <c r="B192" s="56" t="s">
        <v>1006</v>
      </c>
      <c r="C192" s="56" t="s">
        <v>619</v>
      </c>
      <c r="D192" s="56" t="s">
        <v>623</v>
      </c>
    </row>
    <row r="193" spans="1:4">
      <c r="A193" s="61" t="str">
        <f t="shared" si="6"/>
        <v>SKU QVC (variante)</v>
      </c>
      <c r="B193" s="56" t="s">
        <v>1932</v>
      </c>
      <c r="C193" s="56" t="s">
        <v>1933</v>
      </c>
      <c r="D193" s="56" t="s">
        <v>1934</v>
      </c>
    </row>
    <row r="194" spans="1:4">
      <c r="A194" s="61" t="str">
        <f t="shared" si="6"/>
        <v>Colore</v>
      </c>
      <c r="B194" s="56" t="s">
        <v>206</v>
      </c>
      <c r="C194" s="56" t="s">
        <v>350</v>
      </c>
      <c r="D194" s="56" t="s">
        <v>556</v>
      </c>
    </row>
    <row r="195" spans="1:4">
      <c r="A195" s="61" t="str">
        <f t="shared" si="6"/>
        <v>Taglia</v>
      </c>
      <c r="B195" s="56" t="s">
        <v>207</v>
      </c>
      <c r="C195" s="56" t="s">
        <v>286</v>
      </c>
      <c r="D195" s="56" t="s">
        <v>526</v>
      </c>
    </row>
    <row r="196" spans="1:4">
      <c r="A196" s="61" t="str">
        <f t="shared" si="6"/>
        <v>Numero GTIN</v>
      </c>
      <c r="B196" s="56" t="s">
        <v>998</v>
      </c>
      <c r="C196" s="56" t="s">
        <v>999</v>
      </c>
      <c r="D196" s="56" t="s">
        <v>1000</v>
      </c>
    </row>
    <row r="197" spans="1:4">
      <c r="A197" s="61" t="str">
        <f t="shared" si="6"/>
        <v>Tipo</v>
      </c>
      <c r="B197" s="56" t="s">
        <v>230</v>
      </c>
      <c r="C197" s="56" t="s">
        <v>1001</v>
      </c>
      <c r="D197" s="56" t="s">
        <v>1002</v>
      </c>
    </row>
    <row r="198" spans="1:4">
      <c r="A198" s="61" t="str">
        <f t="shared" si="6"/>
        <v>Verifica GTIN</v>
      </c>
      <c r="B198" s="56" t="s">
        <v>1003</v>
      </c>
      <c r="C198" s="56" t="s">
        <v>1004</v>
      </c>
      <c r="D198" s="56" t="s">
        <v>1005</v>
      </c>
    </row>
    <row r="199" spans="1:4">
      <c r="A199" s="61" t="str">
        <f t="shared" si="6"/>
        <v>Fattore di protezione solare</v>
      </c>
      <c r="B199" s="67" t="s">
        <v>1040</v>
      </c>
      <c r="C199" s="67" t="s">
        <v>1041</v>
      </c>
      <c r="D199" s="67" t="s">
        <v>1401</v>
      </c>
    </row>
    <row r="200" spans="1:4" ht="30">
      <c r="A200" s="61" t="str">
        <f t="shared" si="6"/>
        <v>Numero CPNP (cosmetici)
Num reg Registro Ministeriale (integratori)</v>
      </c>
      <c r="B200" s="56" t="s">
        <v>2709</v>
      </c>
      <c r="C200" s="56" t="s">
        <v>2710</v>
      </c>
      <c r="D200" s="67" t="s">
        <v>1042</v>
      </c>
    </row>
    <row r="201" spans="1:4">
      <c r="A201" s="61" t="str">
        <f t="shared" si="6"/>
        <v>Made in (riportato sul prodotto)</v>
      </c>
      <c r="B201" s="68" t="s">
        <v>451</v>
      </c>
      <c r="C201" s="68" t="s">
        <v>796</v>
      </c>
      <c r="D201" s="68" t="s">
        <v>823</v>
      </c>
    </row>
    <row r="202" spans="1:4" ht="15.75" thickBot="1">
      <c r="A202" s="59" t="str">
        <f>IF($A$2=$B$2,B202,IF($A$2=$C$2,C202,IF($A$2=$D$2,D202)))</f>
        <v>Plastic Tax</v>
      </c>
      <c r="B202" s="63" t="s">
        <v>2725</v>
      </c>
      <c r="C202" s="63" t="s">
        <v>2725</v>
      </c>
      <c r="D202" s="63" t="s">
        <v>2725</v>
      </c>
    </row>
    <row r="203" spans="1:4" ht="15.75" thickBot="1">
      <c r="A203" s="61" t="str">
        <f t="shared" ref="A203" si="7">IF($A$2=$B$2,B203,IF($A$2=$C$2,C203,IF($A$2=$D$2,D203)))</f>
        <v>Peso totale in g di imballi in plastica</v>
      </c>
      <c r="B203" s="106" t="s">
        <v>2726</v>
      </c>
      <c r="C203" s="106" t="s">
        <v>2728</v>
      </c>
      <c r="D203" s="106" t="s">
        <v>2726</v>
      </c>
    </row>
    <row r="204" spans="1:4" ht="15.75" thickBot="1">
      <c r="A204" s="61" t="str">
        <f t="shared" ref="A204" si="8">IF($A$2=$B$2,B204,IF($A$2=$C$2,C204,IF($A$2=$D$2,D204)))</f>
        <v>% plastica reciclabile/compostabile</v>
      </c>
      <c r="B204" s="106" t="s">
        <v>2727</v>
      </c>
      <c r="C204" s="106" t="s">
        <v>2729</v>
      </c>
      <c r="D204" s="106" t="s">
        <v>2727</v>
      </c>
    </row>
    <row r="205" spans="1:4">
      <c r="A205" s="59" t="str">
        <f>IF($A$2=$B$2,B205,IF($A$2=$C$2,C205,IF($A$2=$D$2,D205)))</f>
        <v>QA</v>
      </c>
      <c r="B205" s="63" t="s">
        <v>1274</v>
      </c>
      <c r="C205" s="63" t="s">
        <v>1274</v>
      </c>
      <c r="D205" s="63" t="s">
        <v>1274</v>
      </c>
    </row>
    <row r="206" spans="1:4" ht="15.75" thickBot="1">
      <c r="A206" s="61" t="str">
        <f t="shared" ref="A206:A238" si="9">IF($A$2=$B$2,B206,IF($A$2=$C$2,C206,IF($A$2=$D$2,D206)))</f>
        <v>Ruolo Economico di QVC</v>
      </c>
      <c r="B206" s="56" t="s">
        <v>1033</v>
      </c>
      <c r="C206" s="56" t="s">
        <v>1491</v>
      </c>
      <c r="D206" s="56" t="s">
        <v>1402</v>
      </c>
    </row>
    <row r="207" spans="1:4" ht="15.75" thickBot="1">
      <c r="A207" s="61">
        <f t="shared" si="9"/>
        <v>0</v>
      </c>
      <c r="B207" s="106" t="s">
        <v>1942</v>
      </c>
      <c r="C207" s="56"/>
      <c r="D207" s="56"/>
    </row>
    <row r="208" spans="1:4" ht="30">
      <c r="A208" s="61" t="str">
        <f t="shared" si="9"/>
        <v>Responsabile Europeo del prodotto (nome, indirizzo completo, contatto elettronico (mail/sito web))</v>
      </c>
      <c r="B208" s="56" t="s">
        <v>2761</v>
      </c>
      <c r="C208" s="56" t="s">
        <v>2762</v>
      </c>
      <c r="D208" s="56" t="s">
        <v>1941</v>
      </c>
    </row>
    <row r="209" spans="1:4">
      <c r="A209" s="61" t="str">
        <f t="shared" si="9"/>
        <v>Responsabile EU nominato dal Fornitore</v>
      </c>
      <c r="B209" s="56" t="s">
        <v>1275</v>
      </c>
      <c r="C209" s="56" t="s">
        <v>1492</v>
      </c>
      <c r="D209" s="56" t="s">
        <v>1403</v>
      </c>
    </row>
    <row r="210" spans="1:4">
      <c r="A210" s="61" t="str">
        <f t="shared" si="9"/>
        <v>fabbricante</v>
      </c>
      <c r="B210" s="68" t="s">
        <v>1279</v>
      </c>
      <c r="C210" s="68" t="s">
        <v>1493</v>
      </c>
      <c r="D210" s="68" t="s">
        <v>1404</v>
      </c>
    </row>
    <row r="211" spans="1:4">
      <c r="A211" s="61" t="str">
        <f t="shared" si="9"/>
        <v>Certificazioni prodotto</v>
      </c>
      <c r="B211" s="68" t="s">
        <v>1811</v>
      </c>
      <c r="C211" s="88" t="s">
        <v>1812</v>
      </c>
      <c r="D211" s="88" t="s">
        <v>1813</v>
      </c>
    </row>
    <row r="212" spans="1:4" ht="30">
      <c r="A212" s="61" t="str">
        <f t="shared" si="9"/>
        <v>Nome Certificazione 
(es. OEKO-TEX® Standard 100, GOTS)</v>
      </c>
      <c r="B212" s="68" t="s">
        <v>1978</v>
      </c>
      <c r="C212" s="88" t="s">
        <v>1979</v>
      </c>
      <c r="D212" s="88" t="s">
        <v>1980</v>
      </c>
    </row>
    <row r="213" spans="1:4">
      <c r="A213" s="61" t="str">
        <f t="shared" si="9"/>
        <v>Numero certificato</v>
      </c>
      <c r="B213" s="68" t="s">
        <v>1524</v>
      </c>
      <c r="C213" s="68" t="s">
        <v>1526</v>
      </c>
      <c r="D213" s="68" t="s">
        <v>1528</v>
      </c>
    </row>
    <row r="214" spans="1:4">
      <c r="A214" s="61" t="str">
        <f t="shared" si="9"/>
        <v>Data scadenza</v>
      </c>
      <c r="B214" s="68" t="s">
        <v>1525</v>
      </c>
      <c r="C214" s="68" t="s">
        <v>1527</v>
      </c>
      <c r="D214" s="68" t="s">
        <v>1529</v>
      </c>
    </row>
    <row r="215" spans="1:4">
      <c r="A215" s="61" t="str">
        <f t="shared" si="9"/>
        <v>Ruolo economico QVC</v>
      </c>
      <c r="B215" s="87" t="s">
        <v>1033</v>
      </c>
      <c r="C215" s="88" t="s">
        <v>1825</v>
      </c>
      <c r="D215" s="88" t="s">
        <v>1402</v>
      </c>
    </row>
    <row r="216" spans="1:4">
      <c r="A216" s="61" t="str">
        <f t="shared" si="9"/>
        <v>Responsible Person in Europe</v>
      </c>
      <c r="B216" s="87" t="s">
        <v>1284</v>
      </c>
      <c r="C216" s="87" t="s">
        <v>1284</v>
      </c>
      <c r="D216" s="87" t="s">
        <v>1284</v>
      </c>
    </row>
    <row r="217" spans="1:4">
      <c r="A217" s="61" t="str">
        <f t="shared" si="9"/>
        <v>Rappresentante europeo nominato dal fornitore</v>
      </c>
      <c r="B217" s="87" t="s">
        <v>1275</v>
      </c>
      <c r="C217" s="88" t="s">
        <v>1826</v>
      </c>
      <c r="D217" s="88" t="s">
        <v>1835</v>
      </c>
    </row>
    <row r="218" spans="1:4">
      <c r="A218" s="61" t="str">
        <f>IF($A$2=$B$2,B218,IF($A$2=$C$2,C218,IF($A$2=$D$2,D218)))</f>
        <v>Made in (riportato sul prodotto)</v>
      </c>
      <c r="B218" s="68" t="s">
        <v>451</v>
      </c>
      <c r="C218" s="68" t="s">
        <v>796</v>
      </c>
      <c r="D218" s="68" t="s">
        <v>823</v>
      </c>
    </row>
    <row r="219" spans="1:4">
      <c r="A219" s="61" t="str">
        <f t="shared" si="9"/>
        <v>Etichettatura Prodotto</v>
      </c>
      <c r="B219" s="68" t="s">
        <v>1613</v>
      </c>
      <c r="C219" s="88" t="s">
        <v>1836</v>
      </c>
      <c r="D219" s="88" t="s">
        <v>1837</v>
      </c>
    </row>
    <row r="220" spans="1:4">
      <c r="A220" s="61" t="str">
        <f t="shared" si="9"/>
        <v>funzione</v>
      </c>
      <c r="B220" s="68" t="s">
        <v>2712</v>
      </c>
      <c r="C220" s="88" t="s">
        <v>2711</v>
      </c>
      <c r="D220" s="88"/>
    </row>
    <row r="221" spans="1:4">
      <c r="A221" s="61" t="str">
        <f t="shared" si="9"/>
        <v>Indicazione di calzata per il consumatore</v>
      </c>
      <c r="B221" s="68" t="s">
        <v>1614</v>
      </c>
      <c r="C221" s="88" t="s">
        <v>1840</v>
      </c>
      <c r="D221" s="88" t="s">
        <v>1841</v>
      </c>
    </row>
    <row r="222" spans="1:4">
      <c r="A222" s="61" t="str">
        <f t="shared" si="9"/>
        <v>Calzata (lunghezza)</v>
      </c>
      <c r="B222" s="68" t="s">
        <v>1615</v>
      </c>
      <c r="C222" s="88" t="s">
        <v>1838</v>
      </c>
      <c r="D222" s="88" t="s">
        <v>1839</v>
      </c>
    </row>
    <row r="223" spans="1:4">
      <c r="A223" s="61" t="str">
        <f t="shared" si="9"/>
        <v>E' incluso un leaflet nella scatola? (S/N)</v>
      </c>
      <c r="B223" s="68" t="s">
        <v>1283</v>
      </c>
      <c r="C223" s="88" t="s">
        <v>1842</v>
      </c>
      <c r="D223" s="88" t="s">
        <v>1843</v>
      </c>
    </row>
    <row r="224" spans="1:4">
      <c r="A224" s="61" t="str">
        <f t="shared" si="9"/>
        <v>E' inclusa una scatola/confezione speciale? (S/N)</v>
      </c>
      <c r="B224" s="68" t="s">
        <v>197</v>
      </c>
      <c r="C224" s="88" t="s">
        <v>1844</v>
      </c>
      <c r="D224" s="88" t="s">
        <v>1845</v>
      </c>
    </row>
    <row r="225" spans="1:4">
      <c r="A225" s="61" t="str">
        <f t="shared" si="9"/>
        <v>Sacca antipolvere (S/N)</v>
      </c>
      <c r="B225" s="68" t="s">
        <v>1911</v>
      </c>
      <c r="C225" s="88" t="s">
        <v>1912</v>
      </c>
      <c r="D225" s="88" t="s">
        <v>1846</v>
      </c>
    </row>
    <row r="226" spans="1:4">
      <c r="A226" s="61" t="str">
        <f t="shared" si="9"/>
        <v>Scheda Tecnica Prodotto</v>
      </c>
      <c r="B226" s="87" t="s">
        <v>208</v>
      </c>
      <c r="C226" s="87" t="s">
        <v>272</v>
      </c>
      <c r="D226" s="87" t="s">
        <v>208</v>
      </c>
    </row>
    <row r="227" spans="1:4" ht="45">
      <c r="A227" s="61" t="str">
        <f t="shared" si="9"/>
        <v>Utilizzare i campi nella seconda colonna con le istruzioni di manutenzione e cura solo diverse all'interno dello stesso item (es. giacca con collo in similpelliccia removibile)</v>
      </c>
      <c r="B227" s="87" t="s">
        <v>1616</v>
      </c>
      <c r="C227" s="87" t="s">
        <v>1617</v>
      </c>
      <c r="D227" s="87" t="s">
        <v>1618</v>
      </c>
    </row>
    <row r="228" spans="1:4">
      <c r="A228" s="61" t="str">
        <f t="shared" si="9"/>
        <v>SIMBOLI DI CURA</v>
      </c>
      <c r="B228" s="87" t="s">
        <v>1619</v>
      </c>
      <c r="C228" s="87" t="s">
        <v>1620</v>
      </c>
      <c r="D228" s="87" t="s">
        <v>1621</v>
      </c>
    </row>
    <row r="229" spans="1:4">
      <c r="A229" s="61" t="str">
        <f t="shared" si="9"/>
        <v>Composizione dei materiali tessili</v>
      </c>
      <c r="B229" s="87" t="s">
        <v>1622</v>
      </c>
      <c r="C229" s="87" t="s">
        <v>1623</v>
      </c>
      <c r="D229" s="87" t="s">
        <v>1624</v>
      </c>
    </row>
    <row r="230" spans="1:4">
      <c r="A230" s="61" t="str">
        <f t="shared" si="9"/>
        <v>componente</v>
      </c>
      <c r="B230" s="87" t="s">
        <v>1625</v>
      </c>
      <c r="C230" s="87" t="s">
        <v>1626</v>
      </c>
      <c r="D230" s="87" t="s">
        <v>1627</v>
      </c>
    </row>
    <row r="231" spans="1:4">
      <c r="A231" s="61" t="str">
        <f t="shared" si="9"/>
        <v>Istruzioni aggiuntive di manutenzione</v>
      </c>
      <c r="B231" s="87" t="s">
        <v>1628</v>
      </c>
      <c r="C231" s="87" t="s">
        <v>1629</v>
      </c>
      <c r="D231" s="87" t="s">
        <v>1630</v>
      </c>
    </row>
    <row r="232" spans="1:4">
      <c r="A232" s="61" t="str">
        <f t="shared" si="9"/>
        <v>Spalle</v>
      </c>
      <c r="B232" s="87" t="s">
        <v>1631</v>
      </c>
      <c r="C232" s="87" t="s">
        <v>1632</v>
      </c>
      <c r="D232" s="87" t="s">
        <v>1633</v>
      </c>
    </row>
    <row r="233" spans="1:4">
      <c r="A233" s="61" t="str">
        <f t="shared" si="9"/>
        <v>Petto</v>
      </c>
      <c r="B233" s="87" t="s">
        <v>1634</v>
      </c>
      <c r="C233" s="87" t="s">
        <v>1635</v>
      </c>
      <c r="D233" s="87" t="s">
        <v>1636</v>
      </c>
    </row>
    <row r="234" spans="1:4">
      <c r="A234" s="61" t="str">
        <f t="shared" si="9"/>
        <v>Vita</v>
      </c>
      <c r="B234" s="87" t="s">
        <v>1637</v>
      </c>
      <c r="C234" s="87" t="s">
        <v>1638</v>
      </c>
      <c r="D234" s="87" t="s">
        <v>1639</v>
      </c>
    </row>
    <row r="235" spans="1:4">
      <c r="A235" s="61" t="str">
        <f t="shared" si="9"/>
        <v xml:space="preserve">Fianchi </v>
      </c>
      <c r="B235" s="87" t="s">
        <v>1640</v>
      </c>
      <c r="C235" s="87" t="s">
        <v>1641</v>
      </c>
      <c r="D235" s="87" t="s">
        <v>1642</v>
      </c>
    </row>
    <row r="236" spans="1:4">
      <c r="A236" s="61" t="str">
        <f t="shared" si="9"/>
        <v>Lunghezza totale (HPS or CB)</v>
      </c>
      <c r="B236" s="87" t="s">
        <v>1643</v>
      </c>
      <c r="C236" s="87" t="s">
        <v>1644</v>
      </c>
      <c r="D236" s="87" t="s">
        <v>1645</v>
      </c>
    </row>
    <row r="237" spans="1:4">
      <c r="A237" s="61" t="str">
        <f t="shared" si="9"/>
        <v xml:space="preserve">Lunghezza manica </v>
      </c>
      <c r="B237" s="87" t="s">
        <v>1646</v>
      </c>
      <c r="C237" s="87" t="s">
        <v>1647</v>
      </c>
      <c r="D237" s="87" t="s">
        <v>1648</v>
      </c>
    </row>
    <row r="238" spans="1:4">
      <c r="A238" s="61" t="str">
        <f t="shared" si="9"/>
        <v xml:space="preserve">Fondo orlo </v>
      </c>
      <c r="B238" s="87" t="s">
        <v>1649</v>
      </c>
      <c r="C238" s="87" t="s">
        <v>1650</v>
      </c>
      <c r="D238" s="87" t="s">
        <v>1651</v>
      </c>
    </row>
    <row r="239" spans="1:4">
      <c r="A239" s="61" t="str">
        <f t="shared" ref="A239:A270" si="10">IF($A$2=$B$2,B239,IF($A$2=$C$2,C239,IF($A$2=$D$2,D239)))</f>
        <v>Interno gamba</v>
      </c>
      <c r="B239" s="87" t="s">
        <v>1652</v>
      </c>
      <c r="C239" s="87" t="s">
        <v>1653</v>
      </c>
      <c r="D239" s="87" t="s">
        <v>1654</v>
      </c>
    </row>
    <row r="240" spans="1:4">
      <c r="A240" s="61" t="str">
        <f t="shared" si="10"/>
        <v>Esterno gamba</v>
      </c>
      <c r="B240" s="87" t="s">
        <v>1655</v>
      </c>
      <c r="C240" s="87" t="s">
        <v>1656</v>
      </c>
      <c r="D240" s="87" t="s">
        <v>1657</v>
      </c>
    </row>
    <row r="241" spans="1:4">
      <c r="A241" s="61" t="str">
        <f t="shared" si="10"/>
        <v>Abbigliamento</v>
      </c>
      <c r="B241" s="87" t="s">
        <v>1597</v>
      </c>
      <c r="C241" s="87" t="s">
        <v>1598</v>
      </c>
      <c r="D241" s="87" t="s">
        <v>1599</v>
      </c>
    </row>
    <row r="242" spans="1:4">
      <c r="A242" s="61" t="str">
        <f t="shared" si="10"/>
        <v>SCHEDA MISURE CAPO (indicare le misure in cm)</v>
      </c>
      <c r="B242" s="87" t="s">
        <v>1658</v>
      </c>
      <c r="C242" s="87" t="s">
        <v>1659</v>
      </c>
      <c r="D242" s="87" t="s">
        <v>1660</v>
      </c>
    </row>
    <row r="243" spans="1:4">
      <c r="A243" s="61" t="str">
        <f t="shared" si="10"/>
        <v>SCHEDA MISURE CAPO</v>
      </c>
      <c r="B243" s="87" t="s">
        <v>1661</v>
      </c>
      <c r="C243" s="87" t="s">
        <v>1662</v>
      </c>
      <c r="D243" s="87" t="s">
        <v>1660</v>
      </c>
    </row>
    <row r="244" spans="1:4">
      <c r="A244" s="61" t="str">
        <f t="shared" si="10"/>
        <v>Calzature</v>
      </c>
      <c r="B244" s="87" t="s">
        <v>1663</v>
      </c>
      <c r="C244" s="87" t="s">
        <v>1664</v>
      </c>
      <c r="D244" s="87" t="s">
        <v>1600</v>
      </c>
    </row>
    <row r="245" spans="1:4">
      <c r="A245" s="61" t="str">
        <f t="shared" si="10"/>
        <v>SCHEDA MISURE (indicare le misure in cm)</v>
      </c>
      <c r="B245" s="87" t="s">
        <v>1658</v>
      </c>
      <c r="C245" s="87" t="s">
        <v>1665</v>
      </c>
      <c r="D245" s="87" t="s">
        <v>1660</v>
      </c>
    </row>
    <row r="246" spans="1:4">
      <c r="A246" s="61" t="str">
        <f t="shared" si="10"/>
        <v>COMPOSIZIONE E MATERIALI SCARPE</v>
      </c>
      <c r="B246" s="87" t="s">
        <v>1959</v>
      </c>
      <c r="C246" s="87" t="s">
        <v>1960</v>
      </c>
      <c r="D246" s="87" t="s">
        <v>1961</v>
      </c>
    </row>
    <row r="247" spans="1:4">
      <c r="A247" s="61" t="str">
        <f t="shared" si="10"/>
        <v>Altezza stivale</v>
      </c>
      <c r="B247" s="87" t="s">
        <v>1666</v>
      </c>
      <c r="C247" s="87" t="s">
        <v>1667</v>
      </c>
      <c r="D247" s="87" t="s">
        <v>1668</v>
      </c>
    </row>
    <row r="248" spans="1:4">
      <c r="A248" s="61" t="str">
        <f t="shared" si="10"/>
        <v>Circonferenza apertura</v>
      </c>
      <c r="B248" s="87" t="s">
        <v>1669</v>
      </c>
      <c r="C248" s="87" t="s">
        <v>1670</v>
      </c>
      <c r="D248" s="87" t="s">
        <v>1671</v>
      </c>
    </row>
    <row r="249" spans="1:4">
      <c r="A249" s="61" t="str">
        <f t="shared" si="10"/>
        <v>Altezza Tacco</v>
      </c>
      <c r="B249" s="87" t="s">
        <v>1672</v>
      </c>
      <c r="C249" s="87" t="s">
        <v>1673</v>
      </c>
      <c r="D249" s="87" t="s">
        <v>1674</v>
      </c>
    </row>
    <row r="250" spans="1:4">
      <c r="A250" s="61" t="str">
        <f t="shared" si="10"/>
        <v>Altezza Plateau in cm</v>
      </c>
      <c r="B250" s="87" t="s">
        <v>1675</v>
      </c>
      <c r="C250" s="87" t="s">
        <v>1676</v>
      </c>
      <c r="D250" s="87" t="s">
        <v>1677</v>
      </c>
    </row>
    <row r="251" spans="1:4">
      <c r="A251" s="61" t="str">
        <f t="shared" si="10"/>
        <v>Specificare Materiale Suola</v>
      </c>
      <c r="B251" s="87" t="s">
        <v>1678</v>
      </c>
      <c r="C251" s="87" t="s">
        <v>1910</v>
      </c>
      <c r="D251" s="87" t="s">
        <v>1679</v>
      </c>
    </row>
    <row r="252" spans="1:4">
      <c r="A252" s="61" t="str">
        <f t="shared" si="10"/>
        <v>Pittogramma 1</v>
      </c>
      <c r="B252" s="87" t="s">
        <v>1680</v>
      </c>
      <c r="C252" s="87" t="s">
        <v>1681</v>
      </c>
      <c r="D252" s="87" t="s">
        <v>1682</v>
      </c>
    </row>
    <row r="253" spans="1:4">
      <c r="A253" s="61" t="str">
        <f t="shared" si="10"/>
        <v>Pittogramma 2</v>
      </c>
      <c r="B253" s="87" t="s">
        <v>1683</v>
      </c>
      <c r="C253" s="87" t="s">
        <v>1684</v>
      </c>
      <c r="D253" s="87" t="s">
        <v>1685</v>
      </c>
    </row>
    <row r="254" spans="1:4">
      <c r="A254" s="61" t="str">
        <f t="shared" si="10"/>
        <v>Pittogramma 3</v>
      </c>
      <c r="B254" s="87" t="s">
        <v>1686</v>
      </c>
      <c r="C254" s="87" t="s">
        <v>1687</v>
      </c>
      <c r="D254" s="87" t="s">
        <v>1688</v>
      </c>
    </row>
    <row r="255" spans="1:4">
      <c r="A255" s="61" t="str">
        <f t="shared" si="10"/>
        <v>Tomaia</v>
      </c>
      <c r="B255" s="87" t="s">
        <v>1689</v>
      </c>
      <c r="C255" s="87" t="s">
        <v>1690</v>
      </c>
      <c r="D255" s="87" t="s">
        <v>1691</v>
      </c>
    </row>
    <row r="256" spans="1:4">
      <c r="A256" s="61" t="str">
        <f t="shared" si="10"/>
        <v>Interno</v>
      </c>
      <c r="B256" s="87" t="s">
        <v>1692</v>
      </c>
      <c r="C256" s="87" t="s">
        <v>1693</v>
      </c>
      <c r="D256" s="87" t="s">
        <v>1694</v>
      </c>
    </row>
    <row r="257" spans="1:4">
      <c r="A257" s="61" t="str">
        <f t="shared" si="10"/>
        <v>Suola</v>
      </c>
      <c r="B257" s="87" t="s">
        <v>1695</v>
      </c>
      <c r="C257" s="87" t="s">
        <v>1696</v>
      </c>
      <c r="D257" s="87" t="s">
        <v>1697</v>
      </c>
    </row>
    <row r="258" spans="1:4">
      <c r="A258" s="61" t="str">
        <f t="shared" si="10"/>
        <v>La scarpa copre la caviglia  (S/N)</v>
      </c>
      <c r="B258" s="87" t="s">
        <v>1698</v>
      </c>
      <c r="C258" s="89" t="s">
        <v>1699</v>
      </c>
      <c r="D258" s="99" t="s">
        <v>1847</v>
      </c>
    </row>
    <row r="259" spans="1:4">
      <c r="A259" s="61" t="str">
        <f t="shared" si="10"/>
        <v>Borse e Accessori</v>
      </c>
      <c r="B259" s="87" t="s">
        <v>1700</v>
      </c>
      <c r="C259" s="87" t="s">
        <v>1701</v>
      </c>
      <c r="D259" s="87" t="s">
        <v>1702</v>
      </c>
    </row>
    <row r="260" spans="1:4">
      <c r="A260" s="61" t="str">
        <f t="shared" si="10"/>
        <v>Composizione - Borse e Accessori</v>
      </c>
      <c r="B260" s="87" t="s">
        <v>559</v>
      </c>
      <c r="C260" s="87" t="s">
        <v>1703</v>
      </c>
      <c r="D260" s="87" t="s">
        <v>1704</v>
      </c>
    </row>
    <row r="261" spans="1:4">
      <c r="A261" s="61" t="str">
        <f t="shared" si="10"/>
        <v>Tracolla e Manici</v>
      </c>
      <c r="B261" s="87" t="s">
        <v>1705</v>
      </c>
      <c r="C261" s="87" t="s">
        <v>1706</v>
      </c>
      <c r="D261" s="87" t="s">
        <v>1707</v>
      </c>
    </row>
    <row r="262" spans="1:4">
      <c r="A262" s="61" t="str">
        <f t="shared" si="10"/>
        <v>Rifiniture/Applicazioni</v>
      </c>
      <c r="B262" s="87" t="s">
        <v>1708</v>
      </c>
      <c r="C262" s="87" t="s">
        <v>1709</v>
      </c>
      <c r="D262" s="87" t="s">
        <v>1710</v>
      </c>
    </row>
    <row r="263" spans="1:4">
      <c r="A263" s="61" t="str">
        <f t="shared" si="10"/>
        <v>Esterno</v>
      </c>
      <c r="B263" s="87" t="s">
        <v>1689</v>
      </c>
      <c r="C263" s="87" t="s">
        <v>1711</v>
      </c>
      <c r="D263" s="87" t="s">
        <v>1691</v>
      </c>
    </row>
    <row r="264" spans="1:4">
      <c r="A264" s="61" t="str">
        <f t="shared" si="10"/>
        <v>Base</v>
      </c>
      <c r="B264" s="87" t="s">
        <v>1712</v>
      </c>
      <c r="C264" s="87" t="s">
        <v>1712</v>
      </c>
      <c r="D264" s="87" t="s">
        <v>1713</v>
      </c>
    </row>
    <row r="265" spans="1:4">
      <c r="A265" s="61" t="str">
        <f t="shared" si="10"/>
        <v>Fodera</v>
      </c>
      <c r="B265" s="87" t="s">
        <v>1714</v>
      </c>
      <c r="C265" s="87" t="s">
        <v>1715</v>
      </c>
      <c r="D265" s="87" t="s">
        <v>1716</v>
      </c>
    </row>
    <row r="266" spans="1:4">
      <c r="A266" s="61" t="str">
        <f t="shared" si="10"/>
        <v>Tessile Casa</v>
      </c>
      <c r="B266" s="87" t="s">
        <v>1601</v>
      </c>
      <c r="C266" s="87" t="s">
        <v>1602</v>
      </c>
      <c r="D266" s="87" t="s">
        <v>1882</v>
      </c>
    </row>
    <row r="267" spans="1:4">
      <c r="A267" s="61" t="str">
        <f t="shared" si="10"/>
        <v xml:space="preserve">Peso imbottitura </v>
      </c>
      <c r="B267" s="87" t="s">
        <v>1814</v>
      </c>
      <c r="C267" s="89" t="s">
        <v>1848</v>
      </c>
      <c r="D267" s="99" t="s">
        <v>1849</v>
      </c>
    </row>
    <row r="268" spans="1:4">
      <c r="A268" s="61" t="str">
        <f t="shared" si="10"/>
        <v xml:space="preserve">Tipologia imbottitura </v>
      </c>
      <c r="B268" s="87" t="s">
        <v>1815</v>
      </c>
      <c r="C268" s="89" t="s">
        <v>1850</v>
      </c>
      <c r="D268" s="99" t="s">
        <v>1851</v>
      </c>
    </row>
    <row r="269" spans="1:4">
      <c r="A269" s="61" t="str">
        <f t="shared" si="10"/>
        <v xml:space="preserve">Thread count o numero fili e trame al cm </v>
      </c>
      <c r="B269" s="87" t="s">
        <v>1816</v>
      </c>
      <c r="C269" s="89" t="s">
        <v>1852</v>
      </c>
      <c r="D269" s="99" t="s">
        <v>1853</v>
      </c>
    </row>
    <row r="270" spans="1:4">
      <c r="A270" s="61" t="str">
        <f t="shared" si="10"/>
        <v>Peso del tessuto  (g/m²)</v>
      </c>
      <c r="B270" s="87" t="s">
        <v>1854</v>
      </c>
      <c r="C270" s="89" t="s">
        <v>1855</v>
      </c>
      <c r="D270" s="99" t="s">
        <v>1856</v>
      </c>
    </row>
    <row r="271" spans="1:4">
      <c r="A271" s="61" t="str">
        <f t="shared" ref="A271:A274" si="11">IF($A$2=$B$2,B271,IF($A$2=$C$2,C271,IF($A$2=$D$2,D271)))</f>
        <v xml:space="preserve">Allacciatura </v>
      </c>
      <c r="B271" s="87" t="s">
        <v>1817</v>
      </c>
      <c r="C271" s="89" t="s">
        <v>1884</v>
      </c>
      <c r="D271" s="99" t="s">
        <v>1857</v>
      </c>
    </row>
    <row r="272" spans="1:4">
      <c r="A272" s="61" t="str">
        <f t="shared" si="11"/>
        <v xml:space="preserve">Cover/guscio removibile </v>
      </c>
      <c r="B272" s="87" t="s">
        <v>1858</v>
      </c>
      <c r="C272" s="89" t="s">
        <v>1859</v>
      </c>
      <c r="D272" s="99" t="s">
        <v>1924</v>
      </c>
    </row>
    <row r="273" spans="1:4" ht="30">
      <c r="A273" s="61" t="str">
        <f t="shared" si="11"/>
        <v>Hardgoods (Casa-Cosmetici-Alimenti-Integratori e Prodotti Chimici)</v>
      </c>
      <c r="B273" s="105" t="s">
        <v>2716</v>
      </c>
      <c r="C273" s="89" t="s">
        <v>2717</v>
      </c>
      <c r="D273" s="100" t="s">
        <v>2718</v>
      </c>
    </row>
    <row r="274" spans="1:4">
      <c r="A274" s="59" t="str">
        <f t="shared" si="11"/>
        <v>IMMAGINI</v>
      </c>
      <c r="B274" s="63" t="s">
        <v>1820</v>
      </c>
      <c r="C274" s="63" t="s">
        <v>1821</v>
      </c>
      <c r="D274" s="100" t="s">
        <v>2719</v>
      </c>
    </row>
    <row r="275" spans="1:4">
      <c r="A275" s="61" t="str">
        <f t="shared" ref="A275:A281" si="12">IF($A$2=$B$2,B275,IF($A$2=$C$2,C275,IF($A$2=$D$2,D275)))</f>
        <v>Fronte</v>
      </c>
      <c r="B275" s="68" t="s">
        <v>1860</v>
      </c>
      <c r="C275" s="88" t="s">
        <v>1861</v>
      </c>
      <c r="D275" s="88" t="s">
        <v>1862</v>
      </c>
    </row>
    <row r="276" spans="1:4">
      <c r="A276" s="61" t="str">
        <f t="shared" si="12"/>
        <v>Retro</v>
      </c>
      <c r="B276" s="68" t="s">
        <v>1863</v>
      </c>
      <c r="C276" s="88" t="s">
        <v>1864</v>
      </c>
      <c r="D276" s="88" t="s">
        <v>1865</v>
      </c>
    </row>
    <row r="277" spans="1:4">
      <c r="A277" s="61" t="str">
        <f t="shared" si="12"/>
        <v xml:space="preserve">Lato </v>
      </c>
      <c r="B277" s="87" t="s">
        <v>1822</v>
      </c>
      <c r="C277" s="88" t="s">
        <v>1866</v>
      </c>
      <c r="D277" s="88" t="s">
        <v>1867</v>
      </c>
    </row>
    <row r="278" spans="1:4">
      <c r="A278" s="61" t="str">
        <f t="shared" si="12"/>
        <v xml:space="preserve">Dettagli </v>
      </c>
      <c r="B278" s="87" t="s">
        <v>1823</v>
      </c>
      <c r="C278" s="88" t="s">
        <v>1868</v>
      </c>
      <c r="D278" s="88" t="s">
        <v>1823</v>
      </c>
    </row>
    <row r="279" spans="1:4">
      <c r="A279" s="61" t="str">
        <f t="shared" si="12"/>
        <v xml:space="preserve">singoli articoli che compongono il set </v>
      </c>
      <c r="B279" s="101" t="s">
        <v>1869</v>
      </c>
      <c r="C279" s="88" t="s">
        <v>1870</v>
      </c>
      <c r="D279" s="88" t="s">
        <v>1871</v>
      </c>
    </row>
    <row r="280" spans="1:4">
      <c r="A280" s="61" t="str">
        <f t="shared" si="12"/>
        <v>AD USO INTERNO QVC</v>
      </c>
      <c r="B280" s="46" t="s">
        <v>1908</v>
      </c>
      <c r="C280" s="46" t="s">
        <v>1888</v>
      </c>
      <c r="D280" s="46" t="s">
        <v>1889</v>
      </c>
    </row>
    <row r="281" spans="1:4">
      <c r="A281" s="61" t="str">
        <f t="shared" si="12"/>
        <v>Prodotto sensibile alla temperatura?</v>
      </c>
      <c r="B281" s="56" t="s">
        <v>2667</v>
      </c>
      <c r="C281" s="56" t="s">
        <v>2668</v>
      </c>
      <c r="D281" s="56" t="s">
        <v>2669</v>
      </c>
    </row>
  </sheetData>
  <autoFilter ref="A1:D273" xr:uid="{FFA5B828-8DD6-40FD-8174-E97FC4AA542C}"/>
  <phoneticPr fontId="3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WZE135"/>
  <sheetViews>
    <sheetView topLeftCell="DO1" workbookViewId="0">
      <selection activeCell="EH4" sqref="EH4"/>
    </sheetView>
  </sheetViews>
  <sheetFormatPr defaultColWidth="27.42578125" defaultRowHeight="16.5" customHeight="1"/>
  <cols>
    <col min="1" max="1" width="41.5703125" style="136" customWidth="1"/>
    <col min="2" max="2" width="4.5703125" style="137" customWidth="1"/>
    <col min="3" max="5" width="4.5703125" style="156" customWidth="1"/>
    <col min="6" max="6" width="4.5703125" style="137" customWidth="1"/>
    <col min="7" max="9" width="4.5703125" style="156" customWidth="1"/>
    <col min="10" max="10" width="4.5703125" style="137" customWidth="1"/>
    <col min="11" max="13" width="4.5703125" style="156" customWidth="1"/>
    <col min="14" max="14" width="4.5703125" style="137" customWidth="1"/>
    <col min="15" max="17" width="4.5703125" style="156" customWidth="1"/>
    <col min="18" max="18" width="4.5703125" style="137" customWidth="1"/>
    <col min="19" max="21" width="4.5703125" style="156" customWidth="1"/>
    <col min="22" max="22" width="4.5703125" style="137" customWidth="1"/>
    <col min="23" max="25" width="4.5703125" style="156" customWidth="1"/>
    <col min="26" max="26" width="4.5703125" style="137" customWidth="1"/>
    <col min="27" max="29" width="4.5703125" style="156" customWidth="1"/>
    <col min="30" max="30" width="4.5703125" style="137" customWidth="1"/>
    <col min="31" max="33" width="4.5703125" style="156" customWidth="1"/>
    <col min="34" max="34" width="4.5703125" style="137" customWidth="1"/>
    <col min="35" max="37" width="4.5703125" style="156" customWidth="1"/>
    <col min="38" max="38" width="4.5703125" style="137" customWidth="1"/>
    <col min="39" max="41" width="4.5703125" style="156" customWidth="1"/>
    <col min="42" max="42" width="4.5703125" style="137" customWidth="1"/>
    <col min="43" max="45" width="4.5703125" style="156" customWidth="1"/>
    <col min="46" max="46" width="4.5703125" style="137" customWidth="1"/>
    <col min="47" max="49" width="4.5703125" style="156" customWidth="1"/>
    <col min="50" max="50" width="4.5703125" style="137" customWidth="1"/>
    <col min="51" max="53" width="4.5703125" style="156" customWidth="1"/>
    <col min="54" max="54" width="4.5703125" style="137" customWidth="1"/>
    <col min="55" max="57" width="4.5703125" style="156" customWidth="1"/>
    <col min="58" max="58" width="4.5703125" style="137" customWidth="1"/>
    <col min="59" max="61" width="4.5703125" style="156" customWidth="1"/>
    <col min="62" max="62" width="4.5703125" style="137" customWidth="1"/>
    <col min="63" max="65" width="4.5703125" style="156" customWidth="1"/>
    <col min="66" max="66" width="4.5703125" style="137" customWidth="1"/>
    <col min="67" max="69" width="4.5703125" style="156" customWidth="1"/>
    <col min="70" max="70" width="4.5703125" style="137" customWidth="1"/>
    <col min="71" max="73" width="4.5703125" style="156" customWidth="1"/>
    <col min="74" max="74" width="4.5703125" style="137" customWidth="1"/>
    <col min="75" max="77" width="4.5703125" style="156" customWidth="1"/>
    <col min="78" max="78" width="4.5703125" style="137" customWidth="1"/>
    <col min="79" max="81" width="4.5703125" style="156" customWidth="1"/>
    <col min="82" max="82" width="4.5703125" style="137" customWidth="1"/>
    <col min="83" max="85" width="4.5703125" style="156" customWidth="1"/>
    <col min="86" max="86" width="4.5703125" style="137" customWidth="1"/>
    <col min="87" max="89" width="4.5703125" style="156" customWidth="1"/>
    <col min="90" max="90" width="4.5703125" style="137" customWidth="1"/>
    <col min="91" max="93" width="4.5703125" style="156" customWidth="1"/>
    <col min="94" max="94" width="4.5703125" style="137" customWidth="1"/>
    <col min="95" max="97" width="4.5703125" style="156" customWidth="1"/>
    <col min="98" max="98" width="5" style="137" customWidth="1"/>
    <col min="99" max="101" width="4.5703125" style="156" customWidth="1"/>
    <col min="102" max="102" width="4.5703125" style="137" customWidth="1"/>
    <col min="103" max="105" width="4.5703125" style="156" customWidth="1"/>
    <col min="106" max="106" width="4.5703125" style="137" customWidth="1"/>
    <col min="107" max="109" width="4.5703125" style="156" customWidth="1"/>
    <col min="110" max="110" width="4.5703125" style="137" customWidth="1"/>
    <col min="111" max="113" width="4.5703125" style="156" customWidth="1"/>
    <col min="114" max="114" width="4.5703125" style="137" customWidth="1"/>
    <col min="115" max="117" width="4.5703125" style="156" customWidth="1"/>
    <col min="118" max="118" width="4.5703125" style="137" customWidth="1"/>
    <col min="119" max="121" width="4.5703125" style="156" customWidth="1"/>
    <col min="122" max="122" width="4.5703125" style="137" customWidth="1"/>
    <col min="123" max="125" width="4.5703125" style="156" customWidth="1"/>
    <col min="126" max="126" width="4.5703125" style="137" customWidth="1"/>
    <col min="127" max="129" width="4.5703125" style="156" customWidth="1"/>
    <col min="130" max="130" width="4.5703125" style="137" customWidth="1"/>
    <col min="131" max="133" width="4.5703125" style="156" customWidth="1"/>
    <col min="134" max="134" width="4.5703125" style="137" customWidth="1"/>
    <col min="135" max="137" width="10" style="156" customWidth="1"/>
    <col min="138" max="138" width="10.5703125" style="137" customWidth="1"/>
    <col min="139" max="141" width="10.5703125" style="156" customWidth="1"/>
    <col min="142" max="142" width="10.5703125" style="137" customWidth="1"/>
    <col min="143" max="143" width="23.85546875" style="156" bestFit="1" customWidth="1"/>
    <col min="144" max="145" width="11.42578125" style="156" customWidth="1"/>
    <col min="146" max="146" width="4.5703125" style="137" customWidth="1"/>
    <col min="147" max="147" width="13.42578125" style="156" customWidth="1"/>
    <col min="148" max="148" width="35.85546875" style="156" customWidth="1"/>
    <col min="149" max="149" width="18.85546875" style="156" customWidth="1"/>
    <col min="150" max="244" width="9.140625" style="136" customWidth="1"/>
    <col min="245" max="16384" width="27.42578125" style="136"/>
  </cols>
  <sheetData>
    <row r="1" spans="1:16229" s="139" customFormat="1" ht="16.5" customHeight="1">
      <c r="B1" s="138" t="str">
        <f>'VENDOR INFORMATION'!B16</f>
        <v>Italiano</v>
      </c>
      <c r="C1" s="144" t="s">
        <v>237</v>
      </c>
      <c r="D1" s="144" t="s">
        <v>238</v>
      </c>
      <c r="E1" s="144" t="s">
        <v>239</v>
      </c>
      <c r="F1" s="138" t="str">
        <f>'VENDOR INFORMATION'!$B$16</f>
        <v>Italiano</v>
      </c>
      <c r="G1" s="144" t="s">
        <v>237</v>
      </c>
      <c r="H1" s="144" t="s">
        <v>238</v>
      </c>
      <c r="I1" s="144" t="s">
        <v>239</v>
      </c>
      <c r="J1" s="138" t="str">
        <f>'VENDOR INFORMATION'!$B$16</f>
        <v>Italiano</v>
      </c>
      <c r="K1" s="144" t="s">
        <v>237</v>
      </c>
      <c r="L1" s="144" t="s">
        <v>238</v>
      </c>
      <c r="M1" s="144" t="s">
        <v>239</v>
      </c>
      <c r="N1" s="138" t="str">
        <f>'VENDOR INFORMATION'!$B$16</f>
        <v>Italiano</v>
      </c>
      <c r="O1" s="144" t="s">
        <v>237</v>
      </c>
      <c r="P1" s="144" t="s">
        <v>238</v>
      </c>
      <c r="Q1" s="144" t="s">
        <v>239</v>
      </c>
      <c r="R1" s="138" t="str">
        <f>'VENDOR INFORMATION'!$B$16</f>
        <v>Italiano</v>
      </c>
      <c r="S1" s="144" t="s">
        <v>237</v>
      </c>
      <c r="T1" s="144" t="s">
        <v>238</v>
      </c>
      <c r="U1" s="144" t="s">
        <v>239</v>
      </c>
      <c r="V1" s="138" t="str">
        <f>'VENDOR INFORMATION'!$B$16</f>
        <v>Italiano</v>
      </c>
      <c r="W1" s="144" t="s">
        <v>237</v>
      </c>
      <c r="X1" s="144" t="s">
        <v>238</v>
      </c>
      <c r="Y1" s="144" t="s">
        <v>239</v>
      </c>
      <c r="Z1" s="138" t="str">
        <f>'VENDOR INFORMATION'!$B$16</f>
        <v>Italiano</v>
      </c>
      <c r="AA1" s="144" t="s">
        <v>237</v>
      </c>
      <c r="AB1" s="144" t="s">
        <v>238</v>
      </c>
      <c r="AC1" s="144" t="s">
        <v>239</v>
      </c>
      <c r="AD1" s="138" t="str">
        <f>'VENDOR INFORMATION'!$B$16</f>
        <v>Italiano</v>
      </c>
      <c r="AE1" s="144" t="s">
        <v>237</v>
      </c>
      <c r="AF1" s="144" t="s">
        <v>238</v>
      </c>
      <c r="AG1" s="144" t="s">
        <v>239</v>
      </c>
      <c r="AH1" s="138" t="str">
        <f>'VENDOR INFORMATION'!$B$16</f>
        <v>Italiano</v>
      </c>
      <c r="AI1" s="144" t="s">
        <v>237</v>
      </c>
      <c r="AJ1" s="144" t="s">
        <v>238</v>
      </c>
      <c r="AK1" s="144" t="s">
        <v>239</v>
      </c>
      <c r="AL1" s="138" t="str">
        <f>'VENDOR INFORMATION'!$B$16</f>
        <v>Italiano</v>
      </c>
      <c r="AM1" s="144" t="s">
        <v>237</v>
      </c>
      <c r="AN1" s="144" t="s">
        <v>238</v>
      </c>
      <c r="AO1" s="144" t="s">
        <v>239</v>
      </c>
      <c r="AP1" s="138" t="str">
        <f>'VENDOR INFORMATION'!$B$16</f>
        <v>Italiano</v>
      </c>
      <c r="AQ1" s="144" t="s">
        <v>237</v>
      </c>
      <c r="AR1" s="144" t="s">
        <v>238</v>
      </c>
      <c r="AS1" s="144" t="s">
        <v>239</v>
      </c>
      <c r="AT1" s="138" t="str">
        <f>'VENDOR INFORMATION'!$B$16</f>
        <v>Italiano</v>
      </c>
      <c r="AU1" s="144" t="s">
        <v>237</v>
      </c>
      <c r="AV1" s="144" t="s">
        <v>238</v>
      </c>
      <c r="AW1" s="144" t="s">
        <v>239</v>
      </c>
      <c r="AX1" s="138" t="str">
        <f>'VENDOR INFORMATION'!$B$16</f>
        <v>Italiano</v>
      </c>
      <c r="AY1" s="144" t="s">
        <v>237</v>
      </c>
      <c r="AZ1" s="144" t="s">
        <v>238</v>
      </c>
      <c r="BA1" s="144" t="s">
        <v>239</v>
      </c>
      <c r="BB1" s="138" t="str">
        <f>'VENDOR INFORMATION'!$B$16</f>
        <v>Italiano</v>
      </c>
      <c r="BC1" s="144" t="s">
        <v>237</v>
      </c>
      <c r="BD1" s="144" t="s">
        <v>238</v>
      </c>
      <c r="BE1" s="144" t="s">
        <v>239</v>
      </c>
      <c r="BF1" s="138" t="str">
        <f>'VENDOR INFORMATION'!$B$16</f>
        <v>Italiano</v>
      </c>
      <c r="BG1" s="144" t="s">
        <v>237</v>
      </c>
      <c r="BH1" s="144" t="s">
        <v>238</v>
      </c>
      <c r="BI1" s="144" t="s">
        <v>239</v>
      </c>
      <c r="BJ1" s="138" t="str">
        <f>'VENDOR INFORMATION'!$B$16</f>
        <v>Italiano</v>
      </c>
      <c r="BK1" s="144" t="s">
        <v>237</v>
      </c>
      <c r="BL1" s="144" t="s">
        <v>238</v>
      </c>
      <c r="BM1" s="144" t="s">
        <v>239</v>
      </c>
      <c r="BN1" s="138" t="str">
        <f>'VENDOR INFORMATION'!$B$16</f>
        <v>Italiano</v>
      </c>
      <c r="BO1" s="144" t="s">
        <v>237</v>
      </c>
      <c r="BP1" s="144" t="s">
        <v>238</v>
      </c>
      <c r="BQ1" s="144" t="s">
        <v>239</v>
      </c>
      <c r="BR1" s="138" t="str">
        <f>'VENDOR INFORMATION'!$B$16</f>
        <v>Italiano</v>
      </c>
      <c r="BS1" s="144" t="s">
        <v>237</v>
      </c>
      <c r="BT1" s="144" t="s">
        <v>238</v>
      </c>
      <c r="BU1" s="144" t="s">
        <v>239</v>
      </c>
      <c r="BV1" s="138" t="str">
        <f>'VENDOR INFORMATION'!$B$16</f>
        <v>Italiano</v>
      </c>
      <c r="BW1" s="144" t="s">
        <v>237</v>
      </c>
      <c r="BX1" s="144" t="s">
        <v>238</v>
      </c>
      <c r="BY1" s="144" t="s">
        <v>239</v>
      </c>
      <c r="BZ1" s="138" t="str">
        <f>'VENDOR INFORMATION'!$B$16</f>
        <v>Italiano</v>
      </c>
      <c r="CA1" s="144" t="s">
        <v>237</v>
      </c>
      <c r="CB1" s="144" t="s">
        <v>238</v>
      </c>
      <c r="CC1" s="144" t="s">
        <v>239</v>
      </c>
      <c r="CD1" s="138" t="str">
        <f>'VENDOR INFORMATION'!$B$16</f>
        <v>Italiano</v>
      </c>
      <c r="CE1" s="144" t="s">
        <v>237</v>
      </c>
      <c r="CF1" s="144" t="s">
        <v>238</v>
      </c>
      <c r="CG1" s="144" t="s">
        <v>239</v>
      </c>
      <c r="CH1" s="138" t="str">
        <f>'VENDOR INFORMATION'!$B$16</f>
        <v>Italiano</v>
      </c>
      <c r="CI1" s="144" t="s">
        <v>237</v>
      </c>
      <c r="CJ1" s="144" t="s">
        <v>238</v>
      </c>
      <c r="CK1" s="144" t="s">
        <v>239</v>
      </c>
      <c r="CL1" s="138" t="str">
        <f>'VENDOR INFORMATION'!$B$16</f>
        <v>Italiano</v>
      </c>
      <c r="CM1" s="144" t="s">
        <v>237</v>
      </c>
      <c r="CN1" s="144" t="s">
        <v>238</v>
      </c>
      <c r="CO1" s="144" t="s">
        <v>239</v>
      </c>
      <c r="CP1" s="138" t="str">
        <f>'VENDOR INFORMATION'!$B$16</f>
        <v>Italiano</v>
      </c>
      <c r="CQ1" s="144" t="s">
        <v>237</v>
      </c>
      <c r="CR1" s="144" t="s">
        <v>238</v>
      </c>
      <c r="CS1" s="144" t="s">
        <v>239</v>
      </c>
      <c r="CT1" s="138" t="str">
        <f>'VENDOR INFORMATION'!$B$16</f>
        <v>Italiano</v>
      </c>
      <c r="CU1" s="144" t="s">
        <v>237</v>
      </c>
      <c r="CV1" s="144" t="s">
        <v>238</v>
      </c>
      <c r="CW1" s="144" t="s">
        <v>239</v>
      </c>
      <c r="CX1" s="138" t="str">
        <f>'VENDOR INFORMATION'!$B$16</f>
        <v>Italiano</v>
      </c>
      <c r="CY1" s="144" t="s">
        <v>237</v>
      </c>
      <c r="CZ1" s="144" t="s">
        <v>238</v>
      </c>
      <c r="DA1" s="144" t="s">
        <v>239</v>
      </c>
      <c r="DB1" s="138" t="str">
        <f>'VENDOR INFORMATION'!$B$16</f>
        <v>Italiano</v>
      </c>
      <c r="DC1" s="144" t="s">
        <v>237</v>
      </c>
      <c r="DD1" s="144" t="s">
        <v>238</v>
      </c>
      <c r="DE1" s="144" t="s">
        <v>239</v>
      </c>
      <c r="DF1" s="138" t="str">
        <f>'VENDOR INFORMATION'!$B$16</f>
        <v>Italiano</v>
      </c>
      <c r="DG1" s="144" t="s">
        <v>237</v>
      </c>
      <c r="DH1" s="144" t="s">
        <v>238</v>
      </c>
      <c r="DI1" s="144" t="s">
        <v>239</v>
      </c>
      <c r="DJ1" s="138" t="str">
        <f>'VENDOR INFORMATION'!$B$16</f>
        <v>Italiano</v>
      </c>
      <c r="DK1" s="144" t="s">
        <v>237</v>
      </c>
      <c r="DL1" s="144" t="s">
        <v>238</v>
      </c>
      <c r="DM1" s="144" t="s">
        <v>239</v>
      </c>
      <c r="DN1" s="138" t="str">
        <f>'VENDOR INFORMATION'!$B$16</f>
        <v>Italiano</v>
      </c>
      <c r="DO1" s="144" t="s">
        <v>237</v>
      </c>
      <c r="DP1" s="144" t="s">
        <v>238</v>
      </c>
      <c r="DQ1" s="144" t="s">
        <v>239</v>
      </c>
      <c r="DR1" s="138" t="str">
        <f>'VENDOR INFORMATION'!$B$16</f>
        <v>Italiano</v>
      </c>
      <c r="DS1" s="144" t="s">
        <v>237</v>
      </c>
      <c r="DT1" s="144" t="s">
        <v>238</v>
      </c>
      <c r="DU1" s="144" t="s">
        <v>239</v>
      </c>
      <c r="DV1" s="138" t="str">
        <f>'VENDOR INFORMATION'!$B$16</f>
        <v>Italiano</v>
      </c>
      <c r="DW1" s="144" t="s">
        <v>237</v>
      </c>
      <c r="DX1" s="144" t="s">
        <v>238</v>
      </c>
      <c r="DY1" s="144" t="s">
        <v>239</v>
      </c>
      <c r="DZ1" s="138" t="str">
        <f>'VENDOR INFORMATION'!$B$16</f>
        <v>Italiano</v>
      </c>
      <c r="EA1" s="144" t="s">
        <v>237</v>
      </c>
      <c r="EB1" s="144" t="s">
        <v>238</v>
      </c>
      <c r="EC1" s="144" t="s">
        <v>239</v>
      </c>
      <c r="ED1" s="138" t="str">
        <f>'VENDOR INFORMATION'!$B$16</f>
        <v>Italiano</v>
      </c>
      <c r="EE1" s="144" t="s">
        <v>237</v>
      </c>
      <c r="EF1" s="144" t="s">
        <v>238</v>
      </c>
      <c r="EG1" s="144" t="s">
        <v>239</v>
      </c>
      <c r="EH1" s="138" t="str">
        <f>'VENDOR INFORMATION'!$B$16</f>
        <v>Italiano</v>
      </c>
      <c r="EI1" s="144" t="s">
        <v>237</v>
      </c>
      <c r="EJ1" s="144" t="s">
        <v>238</v>
      </c>
      <c r="EK1" s="144" t="s">
        <v>239</v>
      </c>
      <c r="EL1" s="138" t="str">
        <f>'VENDOR INFORMATION'!$B$16</f>
        <v>Italiano</v>
      </c>
      <c r="EM1" s="144" t="s">
        <v>237</v>
      </c>
      <c r="EN1" s="144" t="s">
        <v>238</v>
      </c>
      <c r="EO1" s="144" t="s">
        <v>239</v>
      </c>
      <c r="EP1" s="138" t="str">
        <f>'VENDOR INFORMATION'!$B$16</f>
        <v>Italiano</v>
      </c>
      <c r="EQ1" s="144" t="s">
        <v>237</v>
      </c>
      <c r="ER1" s="144" t="s">
        <v>238</v>
      </c>
      <c r="ES1" s="144" t="s">
        <v>239</v>
      </c>
    </row>
    <row r="2" spans="1:16229" s="142" customFormat="1" ht="16.5" customHeight="1">
      <c r="A2" s="142" t="s">
        <v>307</v>
      </c>
      <c r="B2" s="150" t="str">
        <f>IF(B$1=C$1,C2,IF(B$1=D$1,D2,IF(B$1=E$1,E2)))</f>
        <v>Fertilizzanti e concimi</v>
      </c>
      <c r="C2" s="151" t="s">
        <v>1984</v>
      </c>
      <c r="D2" s="151" t="s">
        <v>1985</v>
      </c>
      <c r="E2" s="151" t="s">
        <v>1986</v>
      </c>
      <c r="F2" s="140" t="str">
        <f t="shared" ref="F2:F11" si="0">IF(F$1=G$1,G2,IF(F$1=H$1,H2,IF(F$1=I$1,I2)))</f>
        <v>Piante</v>
      </c>
      <c r="G2" s="153" t="s">
        <v>2006</v>
      </c>
      <c r="H2" s="153" t="s">
        <v>2007</v>
      </c>
      <c r="I2" s="153" t="s">
        <v>2008</v>
      </c>
      <c r="J2" s="140" t="str">
        <f t="shared" ref="J2:J13" si="1">IF(J$1=K$1,K2,IF(J$1=L$1,L2,IF(J$1=M$1,M2)))</f>
        <v>Utensili</v>
      </c>
      <c r="K2" s="153" t="s">
        <v>2009</v>
      </c>
      <c r="L2" s="153" t="s">
        <v>2010</v>
      </c>
      <c r="M2" s="153" t="s">
        <v>2011</v>
      </c>
      <c r="N2" s="140" t="str">
        <f t="shared" ref="N2:N14" si="2">IF(N$1=O$1,O2,IF(N$1=P$1,P2,IF(N$1=Q$1,Q2)))</f>
        <v>Decorazioni a energia solare</v>
      </c>
      <c r="O2" s="153" t="s">
        <v>2012</v>
      </c>
      <c r="P2" s="153" t="s">
        <v>2013</v>
      </c>
      <c r="Q2" s="153" t="s">
        <v>2014</v>
      </c>
      <c r="R2" s="140" t="str">
        <f t="shared" ref="R2:R19" si="3">IF(R$1=S$1,S2,IF(R$1=T$1,T2,IF(R$1=U$1,U2)))</f>
        <v>Cucina (pentole e casseruole)</v>
      </c>
      <c r="S2" s="153" t="s">
        <v>2015</v>
      </c>
      <c r="T2" s="153" t="s">
        <v>2016</v>
      </c>
      <c r="U2" s="153" t="s">
        <v>2017</v>
      </c>
      <c r="V2" s="140" t="str">
        <f t="shared" ref="V2:V21" si="4">IF(V$1=W$1,W2,IF(V$1=X$1,X2,IF(V$1=Y$1,Y2)))</f>
        <v>Cottura al forno</v>
      </c>
      <c r="W2" s="153" t="s">
        <v>2018</v>
      </c>
      <c r="X2" s="153" t="s">
        <v>2019</v>
      </c>
      <c r="Y2" s="153" t="s">
        <v>2020</v>
      </c>
      <c r="Z2" s="140" t="str">
        <f t="shared" ref="Z2:Z12" si="5">IF(Z$1=AA$1,AA2,IF(Z$1=AB$1,AB2,IF(Z$1=AC$1,AC2)))</f>
        <v>Utensili da cucina</v>
      </c>
      <c r="AA2" s="153" t="s">
        <v>2021</v>
      </c>
      <c r="AB2" s="153" t="s">
        <v>2022</v>
      </c>
      <c r="AC2" s="153" t="s">
        <v>2023</v>
      </c>
      <c r="AD2" s="140" t="str">
        <f t="shared" ref="AD2:AD13" si="6">IF(AD$1=AE$1,AE2,IF(AD$1=AF$1,AF2,IF(AD$1=AG$1,AG2)))</f>
        <v>Stoccaggio</v>
      </c>
      <c r="AE2" s="153" t="s">
        <v>2024</v>
      </c>
      <c r="AF2" s="153" t="s">
        <v>2025</v>
      </c>
      <c r="AG2" s="153" t="s">
        <v>2026</v>
      </c>
      <c r="AH2" s="140" t="str">
        <f t="shared" ref="AH2:AH11" si="7">IF(AH$1=AI$1,AI2,IF(AH$1=AJ$1,AJ2,IF(AH$1=AK$1,AK2)))</f>
        <v>Detergenti / Biocidi</v>
      </c>
      <c r="AI2" s="153" t="s">
        <v>2027</v>
      </c>
      <c r="AJ2" s="153" t="s">
        <v>2028</v>
      </c>
      <c r="AK2" s="153" t="s">
        <v>2029</v>
      </c>
      <c r="AL2" s="140" t="str">
        <f t="shared" ref="AL2:AL11" si="8">IF(AL$1=AM$1,AM2,IF(AL$1=AN$1,AN2,IF(AL$1=AO$1,AO2)))</f>
        <v>Piccoli elettrodomestici da cucina</v>
      </c>
      <c r="AM2" s="153" t="s">
        <v>2030</v>
      </c>
      <c r="AN2" s="153" t="s">
        <v>2031</v>
      </c>
      <c r="AO2" s="153" t="s">
        <v>2032</v>
      </c>
      <c r="AP2" s="140" t="str">
        <f t="shared" ref="AP2:AP16" si="9">IF(AP$1=AQ$1,AQ2,IF(AP$1=AR$1,AR2,IF(AP$1=AS$1,AS2)))</f>
        <v>Elettrodomestici</v>
      </c>
      <c r="AQ2" s="153" t="s">
        <v>2033</v>
      </c>
      <c r="AR2" s="153" t="s">
        <v>2034</v>
      </c>
      <c r="AS2" s="153" t="s">
        <v>2035</v>
      </c>
      <c r="AT2" s="140" t="str">
        <f t="shared" ref="AT2:AT13" si="10">IF(AT$1=AU$1,AU2,IF(AT$1=AV$1,AV2,IF(AT$1=AW$1,AW2)))</f>
        <v>Raffreddamento</v>
      </c>
      <c r="AU2" s="153" t="s">
        <v>2036</v>
      </c>
      <c r="AV2" s="153" t="s">
        <v>2037</v>
      </c>
      <c r="AW2" s="153" t="s">
        <v>2038</v>
      </c>
      <c r="AX2" s="140" t="str">
        <f t="shared" ref="AX2:AX12" si="11">IF(AX$1=AY$1,AY2,IF(AX$1=AZ$1,AZ2,IF(AX$1=BA$1,BA2)))</f>
        <v>Lavastoviglie</v>
      </c>
      <c r="AY2" s="153" t="s">
        <v>2039</v>
      </c>
      <c r="AZ2" s="153" t="s">
        <v>2040</v>
      </c>
      <c r="BA2" s="153" t="s">
        <v>2041</v>
      </c>
      <c r="BB2" s="140" t="str">
        <f t="shared" ref="BB2:BB12" si="12">IF(BB$1=BC$1,BC2,IF(BB$1=BD$1,BD2,IF(BB$1=BE$1,BE2)))</f>
        <v>Lavatrici</v>
      </c>
      <c r="BC2" s="153" t="s">
        <v>2042</v>
      </c>
      <c r="BD2" s="153" t="s">
        <v>2043</v>
      </c>
      <c r="BE2" s="153" t="s">
        <v>2044</v>
      </c>
      <c r="BF2" s="140" t="str">
        <f t="shared" ref="BF2:BF12" si="13">IF(BF$1=BG$1,BG2,IF(BF$1=BH$1,BH2,IF(BF$1=BI$1,BI2)))</f>
        <v>Asciugatrici</v>
      </c>
      <c r="BG2" s="153" t="s">
        <v>2045</v>
      </c>
      <c r="BH2" s="153" t="s">
        <v>2046</v>
      </c>
      <c r="BI2" s="153" t="s">
        <v>2047</v>
      </c>
      <c r="BJ2" s="140" t="str">
        <f t="shared" ref="BJ2:BJ14" si="14">IF(BJ$1=BK$1,BK2,IF(BJ$1=BL$1,BL2,IF(BJ$1=BM$1,BM2)))</f>
        <v>Lampade &amp; Illuminazione</v>
      </c>
      <c r="BK2" s="153" t="s">
        <v>2048</v>
      </c>
      <c r="BL2" s="153" t="s">
        <v>2049</v>
      </c>
      <c r="BM2" s="153" t="s">
        <v>2050</v>
      </c>
      <c r="BN2" s="140" t="str">
        <f t="shared" ref="BN2:BN11" si="15">IF(BN$1=BO$1,BO2,IF(BN$1=BP$1,BP2,IF(BN$1=BQ$1,BQ2)))</f>
        <v>Decorazioni per la casa</v>
      </c>
      <c r="BO2" s="153" t="s">
        <v>2051</v>
      </c>
      <c r="BP2" s="153" t="s">
        <v>2052</v>
      </c>
      <c r="BQ2" s="153" t="s">
        <v>2053</v>
      </c>
      <c r="BR2" s="140" t="str">
        <f t="shared" ref="BR2:BR14" si="16">IF(BR$1=BS$1,BS2,IF(BR$1=BT$1,BT2,IF(BR$1=BU$1,BU2)))</f>
        <v>Decorazioni LED</v>
      </c>
      <c r="BS2" s="153" t="s">
        <v>2054</v>
      </c>
      <c r="BT2" s="153" t="s">
        <v>2055</v>
      </c>
      <c r="BU2" s="153" t="s">
        <v>2056</v>
      </c>
      <c r="BV2" s="140" t="str">
        <f t="shared" ref="BV2:BV14" si="17">IF(BV$1=BW$1,BW2,IF(BV$1=BX$1,BX2,IF(BV$1=BY$1,BY2)))</f>
        <v>Arredamento d'interni</v>
      </c>
      <c r="BW2" s="153" t="s">
        <v>2057</v>
      </c>
      <c r="BX2" s="153" t="s">
        <v>2058</v>
      </c>
      <c r="BY2" s="153" t="s">
        <v>2059</v>
      </c>
      <c r="BZ2" s="140" t="str">
        <f t="shared" ref="BZ2:BZ9" si="18">IF(BZ$1=CA$1,CA2,IF(BZ$1=CB$1,CB2,IF(BZ$1=CC$1,CC2)))</f>
        <v>Candele</v>
      </c>
      <c r="CA2" s="153" t="s">
        <v>2060</v>
      </c>
      <c r="CB2" s="153" t="s">
        <v>2061</v>
      </c>
      <c r="CC2" s="153" t="s">
        <v>2062</v>
      </c>
      <c r="CD2" s="140" t="str">
        <f t="shared" ref="CD2:CD14" si="19">IF(CD$1=CE$1,CE2,IF(CD$1=CF$1,CF2,IF(CD$1=CG$1,CG2)))</f>
        <v>Candele elettriche / LED</v>
      </c>
      <c r="CE2" s="153" t="s">
        <v>2063</v>
      </c>
      <c r="CF2" s="153" t="s">
        <v>2064</v>
      </c>
      <c r="CG2" s="153" t="s">
        <v>2065</v>
      </c>
      <c r="CH2" s="140" t="str">
        <f t="shared" ref="CH2:CH13" si="20">IF(CH$1=CI$1,CI2,IF(CH$1=CJ$1,CJ2,IF(CH$1=CK$1,CK2)))</f>
        <v>Giocattoli</v>
      </c>
      <c r="CI2" s="153" t="s">
        <v>2066</v>
      </c>
      <c r="CJ2" s="153" t="s">
        <v>2067</v>
      </c>
      <c r="CK2" s="153" t="s">
        <v>2068</v>
      </c>
      <c r="CL2" s="140" t="str">
        <f t="shared" ref="CL2:CL8" si="21">IF(CL$1=CM$1,CM2,IF(CL$1=CN$1,CN2,IF(CL$1=CO$1,CO2)))</f>
        <v>Hobby e artigianato</v>
      </c>
      <c r="CM2" s="153" t="s">
        <v>2069</v>
      </c>
      <c r="CN2" s="153" t="s">
        <v>2070</v>
      </c>
      <c r="CO2" s="153" t="s">
        <v>2071</v>
      </c>
      <c r="CP2" s="140" t="str">
        <f t="shared" ref="CP2:CP20" si="22">IF(CP$1=CQ$1,CQ2,IF(CP$1=CR$1,CR2,IF(CP$1=CS$1,CS2)))</f>
        <v>Biciclette</v>
      </c>
      <c r="CQ2" s="153" t="s">
        <v>2072</v>
      </c>
      <c r="CR2" s="153" t="s">
        <v>2073</v>
      </c>
      <c r="CS2" s="153" t="s">
        <v>2074</v>
      </c>
      <c r="CT2" s="140" t="str">
        <f t="shared" ref="CT2:CT15" si="23">IF(CT$1=CU$1,CU2,IF(CT$1=CV$1,CV2,IF(CT$1=CW$1,CW2)))</f>
        <v>Fitness</v>
      </c>
      <c r="CU2" s="153" t="s">
        <v>2075</v>
      </c>
      <c r="CV2" s="153" t="s">
        <v>2076</v>
      </c>
      <c r="CW2" s="153" t="s">
        <v>2076</v>
      </c>
      <c r="CX2" s="140" t="str">
        <f t="shared" ref="CX2:CX18" si="24">IF(CX$1=CY$1,CY2,IF(CX$1=CZ$1,CZ2,IF(CX$1=DA$1,DA2)))</f>
        <v>PC e Notebook</v>
      </c>
      <c r="CY2" s="153" t="s">
        <v>2077</v>
      </c>
      <c r="CZ2" s="153" t="s">
        <v>2078</v>
      </c>
      <c r="DA2" s="153" t="s">
        <v>2079</v>
      </c>
      <c r="DB2" s="140" t="str">
        <f t="shared" ref="DB2:DB14" si="25">IF(DB$1=DC$1,DC2,IF(DB$1=DD$1,DD2,IF(DB$1=DE$1,DE2)))</f>
        <v>Audio</v>
      </c>
      <c r="DC2" s="153" t="s">
        <v>2080</v>
      </c>
      <c r="DD2" s="153" t="s">
        <v>2080</v>
      </c>
      <c r="DE2" s="153" t="s">
        <v>2080</v>
      </c>
      <c r="DF2" s="140" t="str">
        <f t="shared" ref="DF2:DF24" si="26">IF(DF$1=DG$1,DG2,IF(DF$1=DH$1,DH2,IF(DF$1=DI$1,DI2)))</f>
        <v>Fotografia</v>
      </c>
      <c r="DG2" s="153" t="s">
        <v>2081</v>
      </c>
      <c r="DH2" s="153" t="s">
        <v>2082</v>
      </c>
      <c r="DI2" s="153" t="s">
        <v>2083</v>
      </c>
      <c r="DJ2" s="140" t="str">
        <f t="shared" ref="DJ2:DJ21" si="27">IF(DJ$1=DK$1,DK2,IF(DJ$1=DL$1,DL2,IF(DJ$1=DM$1,DM2)))</f>
        <v>Smartphones e Tablets</v>
      </c>
      <c r="DK2" s="153" t="s">
        <v>2084</v>
      </c>
      <c r="DL2" s="153" t="s">
        <v>2085</v>
      </c>
      <c r="DM2" s="153" t="s">
        <v>2086</v>
      </c>
      <c r="DN2" s="140" t="str">
        <f t="shared" ref="DN2:DN18" si="28">IF(DN$1=DO$1,DO2,IF(DN$1=DP$1,DP2,IF(DN$1=DQ$1,DQ2)))</f>
        <v>Sistemi di navigazione</v>
      </c>
      <c r="DO2" s="153" t="s">
        <v>2087</v>
      </c>
      <c r="DP2" s="153" t="s">
        <v>2088</v>
      </c>
      <c r="DQ2" s="153" t="s">
        <v>2089</v>
      </c>
      <c r="DR2" s="140" t="str">
        <f t="shared" ref="DR2:DR20" si="29">IF(DR$1=DS$1,DS2,IF(DR$1=DT$1,DT2,IF(DR$1=DU$1,DU2)))</f>
        <v>TV</v>
      </c>
      <c r="DS2" s="153" t="s">
        <v>2090</v>
      </c>
      <c r="DT2" s="153" t="s">
        <v>2090</v>
      </c>
      <c r="DU2" s="153" t="s">
        <v>2090</v>
      </c>
      <c r="DV2" s="140" t="str">
        <f t="shared" ref="DV2:DV15" si="30">IF(DV$1=DW$1,DW2,IF(DV$1=DX$1,DX2,IF(DV$1=DY$1,DY2)))</f>
        <v>Registratori e Riproduttori</v>
      </c>
      <c r="DW2" s="153" t="s">
        <v>2091</v>
      </c>
      <c r="DX2" s="153" t="s">
        <v>2092</v>
      </c>
      <c r="DY2" s="153" t="s">
        <v>2091</v>
      </c>
      <c r="DZ2" s="140" t="str">
        <f t="shared" ref="DZ2:DZ18" si="31">IF(DZ$1=EA$1,EA2,IF(DZ$1=EB$1,EB2,IF(DZ$1=EC$1,EC2)))</f>
        <v>Casse Smart, Domotica, Attivazione vocale</v>
      </c>
      <c r="EA2" s="151" t="s">
        <v>2093</v>
      </c>
      <c r="EB2" s="151" t="s">
        <v>2094</v>
      </c>
      <c r="EC2" s="151" t="s">
        <v>2095</v>
      </c>
      <c r="ED2" s="140" t="str">
        <f t="shared" ref="ED2:ED7" si="32">IF(ED$1=EE$1,EE2,IF(ED$1=EF$1,EF2,IF(ED$1=EG$1,EG2)))</f>
        <v>Cosmetici</v>
      </c>
      <c r="EE2" s="151" t="s">
        <v>2611</v>
      </c>
      <c r="EF2" s="151" t="s">
        <v>2612</v>
      </c>
      <c r="EG2" s="151" t="s">
        <v>2613</v>
      </c>
      <c r="EH2" s="140" t="str">
        <f t="shared" ref="EH2:EH11" si="33">IF(EH$1=EI$1,EI2,IF(EH$1=EJ$1,EJ2,IF(EH$1=EK$1,EK2)))</f>
        <v>Alimenti</v>
      </c>
      <c r="EI2" s="153" t="s">
        <v>2614</v>
      </c>
      <c r="EJ2" s="153" t="s">
        <v>2615</v>
      </c>
      <c r="EK2" s="153" t="s">
        <v>2616</v>
      </c>
      <c r="EL2" s="140" t="str">
        <f t="shared" ref="EL2:EL14" si="34">IF(EL$1=EM$1,EM2,IF(EL$1=EN$1,EN2,IF(EL$1=EO$1,EO2)))</f>
        <v>Beauty Tools</v>
      </c>
      <c r="EM2" s="153" t="s">
        <v>2617</v>
      </c>
      <c r="EN2" s="153" t="s">
        <v>2617</v>
      </c>
      <c r="EO2" s="153" t="s">
        <v>2617</v>
      </c>
      <c r="EP2" s="140" t="str">
        <f t="shared" ref="EP2:EP10" si="35">IF(EP$1=EQ$1,EQ2,IF(EP$1=ER$1,ER2,IF(EP$1=ES$1,ES2)))</f>
        <v>Integratori Alimentari</v>
      </c>
      <c r="EQ2" s="153" t="s">
        <v>2618</v>
      </c>
      <c r="ER2" s="153" t="s">
        <v>2619</v>
      </c>
      <c r="ES2" s="153" t="s">
        <v>2620</v>
      </c>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c r="NY2" s="141"/>
      <c r="NZ2" s="141"/>
      <c r="OA2" s="141"/>
      <c r="OB2" s="141"/>
      <c r="OC2" s="141"/>
      <c r="OD2" s="141"/>
      <c r="OE2" s="141"/>
      <c r="OF2" s="141"/>
      <c r="OG2" s="141"/>
      <c r="OH2" s="141"/>
      <c r="OI2" s="141"/>
      <c r="OJ2" s="141"/>
      <c r="OK2" s="141"/>
      <c r="OL2" s="141"/>
      <c r="OM2" s="141"/>
      <c r="ON2" s="141"/>
      <c r="OO2" s="141"/>
      <c r="OP2" s="141"/>
      <c r="OQ2" s="141"/>
      <c r="OR2" s="141"/>
      <c r="OS2" s="141"/>
      <c r="OT2" s="141"/>
      <c r="OU2" s="141"/>
      <c r="OV2" s="141"/>
      <c r="OW2" s="141"/>
      <c r="OX2" s="141"/>
      <c r="OY2" s="141"/>
      <c r="OZ2" s="141"/>
      <c r="PA2" s="141"/>
      <c r="PB2" s="141"/>
      <c r="PC2" s="141"/>
      <c r="PD2" s="141"/>
      <c r="PE2" s="141"/>
      <c r="PF2" s="141"/>
      <c r="PG2" s="141"/>
      <c r="PH2" s="141"/>
      <c r="PI2" s="141"/>
      <c r="PJ2" s="141"/>
      <c r="PK2" s="141"/>
      <c r="PL2" s="141"/>
      <c r="PM2" s="141"/>
      <c r="PN2" s="141"/>
      <c r="PO2" s="141"/>
      <c r="PP2" s="141"/>
      <c r="PQ2" s="141"/>
      <c r="PR2" s="141"/>
      <c r="PS2" s="141"/>
      <c r="PT2" s="141"/>
      <c r="PU2" s="141"/>
      <c r="PV2" s="141"/>
      <c r="PW2" s="141"/>
      <c r="PX2" s="141"/>
      <c r="PY2" s="141"/>
      <c r="PZ2" s="141"/>
      <c r="QA2" s="141"/>
      <c r="QB2" s="141"/>
      <c r="QC2" s="141"/>
      <c r="QD2" s="141"/>
      <c r="QE2" s="141"/>
      <c r="QF2" s="141"/>
      <c r="QG2" s="141"/>
      <c r="QH2" s="141"/>
      <c r="QI2" s="141"/>
      <c r="QJ2" s="141"/>
      <c r="QK2" s="141"/>
      <c r="QL2" s="141"/>
      <c r="QM2" s="141"/>
      <c r="QN2" s="141"/>
      <c r="QO2" s="141"/>
      <c r="QP2" s="141"/>
      <c r="QQ2" s="141"/>
      <c r="QR2" s="141"/>
      <c r="QS2" s="141"/>
      <c r="QT2" s="141"/>
      <c r="QU2" s="141"/>
      <c r="QV2" s="141"/>
      <c r="QW2" s="141"/>
      <c r="QX2" s="141"/>
      <c r="QY2" s="141"/>
      <c r="QZ2" s="141"/>
      <c r="RA2" s="141"/>
      <c r="RB2" s="141"/>
      <c r="RC2" s="141"/>
      <c r="RD2" s="141"/>
      <c r="RE2" s="141"/>
      <c r="RF2" s="141"/>
      <c r="RG2" s="141"/>
      <c r="RH2" s="141"/>
      <c r="RI2" s="141"/>
      <c r="RJ2" s="141"/>
      <c r="RK2" s="141"/>
      <c r="RL2" s="141"/>
      <c r="RM2" s="141"/>
      <c r="RN2" s="141"/>
      <c r="RO2" s="141"/>
      <c r="RP2" s="141"/>
      <c r="RQ2" s="141"/>
      <c r="RR2" s="141"/>
      <c r="RS2" s="141"/>
      <c r="RT2" s="141"/>
      <c r="RU2" s="141"/>
      <c r="RV2" s="141"/>
      <c r="RW2" s="141"/>
      <c r="RX2" s="141"/>
      <c r="RY2" s="141"/>
      <c r="RZ2" s="141"/>
      <c r="SA2" s="141"/>
      <c r="SB2" s="141"/>
      <c r="SC2" s="141"/>
      <c r="SD2" s="141"/>
      <c r="SE2" s="141"/>
      <c r="SF2" s="141"/>
      <c r="SG2" s="141"/>
      <c r="SH2" s="141"/>
      <c r="SI2" s="141"/>
      <c r="SJ2" s="141"/>
      <c r="SK2" s="141"/>
      <c r="SL2" s="141"/>
      <c r="SM2" s="141"/>
      <c r="SN2" s="141"/>
      <c r="SO2" s="141"/>
      <c r="SP2" s="141"/>
      <c r="SQ2" s="141"/>
      <c r="SR2" s="141"/>
      <c r="SS2" s="141"/>
      <c r="ST2" s="141"/>
      <c r="SU2" s="141"/>
      <c r="SV2" s="141"/>
      <c r="SW2" s="141"/>
      <c r="SX2" s="141"/>
      <c r="SY2" s="141"/>
      <c r="SZ2" s="141"/>
      <c r="TA2" s="141"/>
      <c r="TB2" s="141"/>
      <c r="TC2" s="141"/>
      <c r="TD2" s="141"/>
      <c r="TE2" s="141"/>
      <c r="TF2" s="141"/>
      <c r="TG2" s="141"/>
      <c r="TH2" s="141"/>
      <c r="TI2" s="141"/>
      <c r="TJ2" s="141"/>
      <c r="TK2" s="141"/>
      <c r="TL2" s="141"/>
      <c r="TM2" s="141"/>
      <c r="TN2" s="141"/>
      <c r="TO2" s="141"/>
      <c r="TP2" s="141"/>
      <c r="TQ2" s="141"/>
      <c r="TR2" s="141"/>
      <c r="TS2" s="141"/>
      <c r="TT2" s="141"/>
      <c r="TU2" s="141"/>
      <c r="TV2" s="141"/>
      <c r="TW2" s="141"/>
      <c r="TX2" s="141"/>
      <c r="TY2" s="141"/>
      <c r="TZ2" s="141"/>
      <c r="UA2" s="141"/>
      <c r="UB2" s="141"/>
      <c r="UC2" s="141"/>
      <c r="UD2" s="141"/>
      <c r="UE2" s="141"/>
      <c r="UF2" s="141"/>
      <c r="UG2" s="141"/>
      <c r="UH2" s="141"/>
      <c r="UI2" s="141"/>
      <c r="UJ2" s="141"/>
      <c r="UK2" s="141"/>
      <c r="UL2" s="141"/>
      <c r="UM2" s="141"/>
      <c r="UN2" s="141"/>
      <c r="UO2" s="141"/>
      <c r="UP2" s="141"/>
      <c r="UQ2" s="141"/>
      <c r="UR2" s="141"/>
      <c r="US2" s="141"/>
      <c r="UT2" s="141"/>
      <c r="UU2" s="141"/>
      <c r="UV2" s="141"/>
      <c r="UW2" s="141"/>
      <c r="UX2" s="141"/>
      <c r="UY2" s="141"/>
      <c r="UZ2" s="141"/>
      <c r="VA2" s="141"/>
      <c r="VB2" s="141"/>
      <c r="VC2" s="141"/>
      <c r="VD2" s="141"/>
      <c r="VE2" s="141"/>
      <c r="VF2" s="141"/>
      <c r="VG2" s="141"/>
      <c r="VH2" s="141"/>
      <c r="VI2" s="141"/>
      <c r="VJ2" s="141"/>
      <c r="VK2" s="141"/>
      <c r="VL2" s="141"/>
      <c r="VM2" s="141"/>
      <c r="VN2" s="141"/>
      <c r="VO2" s="141"/>
      <c r="VP2" s="141"/>
      <c r="VQ2" s="141"/>
      <c r="VR2" s="141"/>
      <c r="VS2" s="141"/>
      <c r="VT2" s="141"/>
      <c r="VU2" s="141"/>
      <c r="VV2" s="141"/>
      <c r="VW2" s="141"/>
      <c r="VX2" s="141"/>
      <c r="VY2" s="141"/>
      <c r="VZ2" s="141"/>
      <c r="WA2" s="141"/>
      <c r="WB2" s="141"/>
      <c r="WC2" s="141"/>
      <c r="WD2" s="141"/>
      <c r="WE2" s="141"/>
      <c r="WF2" s="141"/>
      <c r="WG2" s="141"/>
      <c r="WH2" s="141"/>
      <c r="WI2" s="141"/>
      <c r="WJ2" s="141"/>
      <c r="WK2" s="141"/>
      <c r="WL2" s="141"/>
      <c r="WM2" s="141"/>
      <c r="WN2" s="141"/>
      <c r="WO2" s="141"/>
      <c r="WP2" s="141"/>
      <c r="WQ2" s="141"/>
      <c r="WR2" s="141"/>
      <c r="WS2" s="141"/>
      <c r="WT2" s="141"/>
      <c r="WU2" s="141"/>
      <c r="WV2" s="141"/>
      <c r="WW2" s="141"/>
      <c r="WX2" s="141"/>
      <c r="WY2" s="141"/>
      <c r="WZ2" s="141"/>
      <c r="XA2" s="141"/>
      <c r="XB2" s="141"/>
      <c r="XC2" s="141"/>
      <c r="XD2" s="141"/>
      <c r="XE2" s="141"/>
      <c r="XF2" s="141"/>
      <c r="XG2" s="141"/>
      <c r="XH2" s="141"/>
      <c r="XI2" s="141"/>
      <c r="XJ2" s="141"/>
      <c r="XK2" s="141"/>
      <c r="XL2" s="141"/>
      <c r="XM2" s="141"/>
      <c r="XN2" s="141"/>
      <c r="XO2" s="141"/>
      <c r="XP2" s="141"/>
      <c r="XQ2" s="141"/>
      <c r="XR2" s="141"/>
      <c r="XS2" s="141"/>
      <c r="XT2" s="141"/>
      <c r="XU2" s="141"/>
      <c r="XV2" s="141"/>
      <c r="XW2" s="141"/>
      <c r="XX2" s="141"/>
      <c r="XY2" s="141"/>
      <c r="XZ2" s="141"/>
      <c r="YA2" s="141"/>
      <c r="YB2" s="141"/>
      <c r="YC2" s="141"/>
      <c r="YD2" s="141"/>
      <c r="YE2" s="141"/>
      <c r="YF2" s="141"/>
      <c r="YG2" s="141"/>
      <c r="YH2" s="141"/>
      <c r="YI2" s="141"/>
      <c r="YJ2" s="141"/>
      <c r="YK2" s="141"/>
      <c r="YL2" s="141"/>
      <c r="YM2" s="141"/>
      <c r="YN2" s="141"/>
      <c r="YO2" s="141"/>
      <c r="YP2" s="141"/>
      <c r="YQ2" s="141"/>
      <c r="YR2" s="141"/>
      <c r="YS2" s="141"/>
      <c r="YT2" s="141"/>
      <c r="YU2" s="141"/>
      <c r="YV2" s="141"/>
      <c r="YW2" s="141"/>
      <c r="YX2" s="141"/>
      <c r="YY2" s="141"/>
      <c r="YZ2" s="141"/>
      <c r="ZA2" s="141"/>
      <c r="ZB2" s="141"/>
      <c r="ZC2" s="141"/>
      <c r="ZD2" s="141"/>
      <c r="ZE2" s="141"/>
      <c r="ZF2" s="141"/>
      <c r="ZG2" s="141"/>
      <c r="ZH2" s="141"/>
      <c r="ZI2" s="141"/>
      <c r="ZJ2" s="141"/>
      <c r="ZK2" s="141"/>
      <c r="ZL2" s="141"/>
      <c r="ZM2" s="141"/>
      <c r="ZN2" s="141"/>
      <c r="ZO2" s="141"/>
      <c r="ZP2" s="141"/>
      <c r="ZQ2" s="141"/>
      <c r="ZR2" s="141"/>
      <c r="ZS2" s="141"/>
      <c r="ZT2" s="141"/>
      <c r="ZU2" s="141"/>
      <c r="ZV2" s="141"/>
      <c r="ZW2" s="141"/>
      <c r="ZX2" s="141"/>
      <c r="ZY2" s="141"/>
      <c r="ZZ2" s="141"/>
      <c r="AAA2" s="141"/>
      <c r="AAB2" s="141"/>
      <c r="AAC2" s="141"/>
      <c r="AAD2" s="141"/>
      <c r="AAE2" s="141"/>
      <c r="AAF2" s="141"/>
      <c r="AAG2" s="141"/>
      <c r="AAH2" s="141"/>
      <c r="AAI2" s="141"/>
      <c r="AAJ2" s="141"/>
      <c r="AAK2" s="141"/>
      <c r="AAL2" s="141"/>
      <c r="AAM2" s="141"/>
      <c r="AAN2" s="141"/>
      <c r="AAO2" s="141"/>
      <c r="AAP2" s="141"/>
      <c r="AAQ2" s="141"/>
      <c r="AAR2" s="141"/>
      <c r="AAS2" s="141"/>
      <c r="AAT2" s="141"/>
      <c r="AAU2" s="141"/>
      <c r="AAV2" s="141"/>
      <c r="AAW2" s="141"/>
      <c r="AAX2" s="141"/>
      <c r="AAY2" s="141"/>
      <c r="AAZ2" s="141"/>
      <c r="ABA2" s="141"/>
      <c r="ABB2" s="141"/>
      <c r="ABC2" s="141"/>
      <c r="ABD2" s="141"/>
      <c r="ABE2" s="141"/>
      <c r="ABF2" s="141"/>
      <c r="ABG2" s="141"/>
      <c r="ABH2" s="141"/>
      <c r="ABI2" s="141"/>
      <c r="ABJ2" s="141"/>
      <c r="ABK2" s="141"/>
      <c r="ABL2" s="141"/>
      <c r="ABM2" s="141"/>
      <c r="ABN2" s="141"/>
      <c r="ABO2" s="141"/>
      <c r="ABP2" s="141"/>
      <c r="ABQ2" s="141"/>
      <c r="ABR2" s="141"/>
      <c r="ABS2" s="141"/>
      <c r="ABT2" s="141"/>
      <c r="ABU2" s="141"/>
      <c r="ABV2" s="141"/>
      <c r="ABW2" s="141"/>
      <c r="ABX2" s="141"/>
      <c r="ABY2" s="141"/>
      <c r="ABZ2" s="141"/>
      <c r="ACA2" s="141"/>
      <c r="ACB2" s="141"/>
      <c r="ACC2" s="141"/>
      <c r="ACD2" s="141"/>
      <c r="ACE2" s="141"/>
      <c r="ACF2" s="141"/>
      <c r="ACG2" s="141"/>
      <c r="ACH2" s="141"/>
      <c r="ACI2" s="141"/>
      <c r="ACJ2" s="141"/>
      <c r="ACK2" s="141"/>
      <c r="ACL2" s="141"/>
      <c r="ACM2" s="141"/>
      <c r="ACN2" s="141"/>
      <c r="ACO2" s="141"/>
      <c r="ACP2" s="141"/>
      <c r="ACQ2" s="141"/>
      <c r="ACR2" s="141"/>
      <c r="ACS2" s="141"/>
      <c r="ACT2" s="141"/>
      <c r="ACU2" s="141"/>
      <c r="ACV2" s="141"/>
      <c r="ACW2" s="141"/>
      <c r="ACX2" s="141"/>
      <c r="ACY2" s="141"/>
      <c r="ACZ2" s="141"/>
      <c r="ADA2" s="141"/>
      <c r="ADB2" s="141"/>
      <c r="ADC2" s="141"/>
      <c r="ADD2" s="141"/>
      <c r="ADE2" s="141"/>
      <c r="ADF2" s="141"/>
      <c r="ADG2" s="141"/>
      <c r="ADH2" s="141"/>
      <c r="ADI2" s="141"/>
      <c r="ADJ2" s="141"/>
      <c r="ADK2" s="141"/>
      <c r="ADL2" s="141"/>
      <c r="ADM2" s="141"/>
      <c r="ADN2" s="141"/>
      <c r="ADO2" s="141"/>
      <c r="ADP2" s="141"/>
      <c r="ADQ2" s="141"/>
      <c r="ADR2" s="141"/>
      <c r="ADS2" s="141"/>
      <c r="ADT2" s="141"/>
      <c r="ADU2" s="141"/>
      <c r="ADV2" s="141"/>
      <c r="ADW2" s="141"/>
      <c r="ADX2" s="141"/>
      <c r="ADY2" s="141"/>
      <c r="ADZ2" s="141"/>
      <c r="AEA2" s="141"/>
      <c r="AEB2" s="141"/>
      <c r="AEC2" s="141"/>
      <c r="AED2" s="141"/>
      <c r="AEE2" s="141"/>
      <c r="AEF2" s="141"/>
      <c r="AEG2" s="141"/>
      <c r="AEH2" s="141"/>
      <c r="AEI2" s="141"/>
      <c r="AEJ2" s="141"/>
      <c r="AEK2" s="141"/>
      <c r="AEL2" s="141"/>
      <c r="AEM2" s="141"/>
      <c r="AEN2" s="141"/>
      <c r="AEO2" s="141"/>
      <c r="AEP2" s="141"/>
      <c r="AEQ2" s="141"/>
      <c r="AER2" s="141"/>
      <c r="AES2" s="141"/>
      <c r="AET2" s="141"/>
      <c r="AEU2" s="141"/>
      <c r="AEV2" s="141"/>
      <c r="AEW2" s="141"/>
      <c r="AEX2" s="141"/>
      <c r="AEY2" s="141"/>
      <c r="AEZ2" s="141"/>
      <c r="AFA2" s="141"/>
      <c r="AFB2" s="141"/>
      <c r="AFC2" s="141"/>
      <c r="AFD2" s="141"/>
      <c r="AFE2" s="141"/>
      <c r="AFF2" s="141"/>
      <c r="AFG2" s="141"/>
      <c r="AFH2" s="141"/>
      <c r="AFI2" s="141"/>
      <c r="AFJ2" s="141"/>
      <c r="AFK2" s="141"/>
      <c r="AFL2" s="141"/>
      <c r="AFM2" s="141"/>
      <c r="AFN2" s="141"/>
      <c r="AFO2" s="141"/>
      <c r="AFP2" s="141"/>
      <c r="AFQ2" s="141"/>
      <c r="AFR2" s="141"/>
      <c r="AFS2" s="141"/>
      <c r="AFT2" s="141"/>
      <c r="AFU2" s="141"/>
      <c r="AFV2" s="141"/>
      <c r="AFW2" s="141"/>
      <c r="AFX2" s="141"/>
      <c r="AFY2" s="141"/>
      <c r="AFZ2" s="141"/>
      <c r="AGA2" s="141"/>
      <c r="AGB2" s="141"/>
      <c r="AGC2" s="141"/>
      <c r="AGD2" s="141"/>
      <c r="AGE2" s="141"/>
      <c r="AGF2" s="141"/>
      <c r="AGG2" s="141"/>
      <c r="AGH2" s="141"/>
      <c r="AGI2" s="141"/>
      <c r="AGJ2" s="141"/>
      <c r="AGK2" s="141"/>
      <c r="AGL2" s="141"/>
      <c r="AGM2" s="141"/>
      <c r="AGN2" s="141"/>
      <c r="AGO2" s="141"/>
      <c r="AGP2" s="141"/>
      <c r="AGQ2" s="141"/>
      <c r="AGR2" s="141"/>
      <c r="AGS2" s="141"/>
      <c r="AGT2" s="141"/>
      <c r="AGU2" s="141"/>
      <c r="AGV2" s="141"/>
      <c r="AGW2" s="141"/>
      <c r="AGX2" s="141"/>
      <c r="AGY2" s="141"/>
      <c r="AGZ2" s="141"/>
      <c r="AHA2" s="141"/>
      <c r="AHB2" s="141"/>
      <c r="AHC2" s="141"/>
      <c r="AHD2" s="141"/>
      <c r="AHE2" s="141"/>
      <c r="AHF2" s="141"/>
      <c r="AHG2" s="141"/>
      <c r="AHH2" s="141"/>
      <c r="AHI2" s="141"/>
      <c r="AHJ2" s="141"/>
      <c r="AHK2" s="141"/>
      <c r="AHL2" s="141"/>
      <c r="AHM2" s="141"/>
      <c r="AHN2" s="141"/>
      <c r="AHO2" s="141"/>
      <c r="AHP2" s="141"/>
      <c r="AHQ2" s="141"/>
      <c r="AHR2" s="141"/>
      <c r="AHS2" s="141"/>
      <c r="AHT2" s="141"/>
      <c r="AHU2" s="141"/>
      <c r="AHV2" s="141"/>
      <c r="AHW2" s="141"/>
      <c r="AHX2" s="141"/>
      <c r="AHY2" s="141"/>
      <c r="AHZ2" s="141"/>
      <c r="AIA2" s="141"/>
      <c r="AIB2" s="141"/>
      <c r="AIC2" s="141"/>
      <c r="AID2" s="141"/>
      <c r="AIE2" s="141"/>
      <c r="AIF2" s="141"/>
      <c r="AIG2" s="141"/>
      <c r="AIH2" s="141"/>
      <c r="AII2" s="141"/>
      <c r="AIJ2" s="141"/>
      <c r="AIK2" s="141"/>
      <c r="AIL2" s="141"/>
      <c r="AIM2" s="141"/>
      <c r="AIN2" s="141"/>
      <c r="AIO2" s="141"/>
      <c r="AIP2" s="141"/>
      <c r="AIQ2" s="141"/>
      <c r="AIR2" s="141"/>
      <c r="AIS2" s="141"/>
      <c r="AIT2" s="141"/>
      <c r="AIU2" s="141"/>
      <c r="AIV2" s="141"/>
      <c r="AIW2" s="141"/>
      <c r="AIX2" s="141"/>
      <c r="AIY2" s="141"/>
      <c r="AIZ2" s="141"/>
      <c r="AJA2" s="141"/>
      <c r="AJB2" s="141"/>
      <c r="AJC2" s="141"/>
      <c r="AJD2" s="141"/>
      <c r="AJE2" s="141"/>
      <c r="AJF2" s="141"/>
      <c r="AJG2" s="141"/>
      <c r="AJH2" s="141"/>
      <c r="AJI2" s="141"/>
      <c r="AJJ2" s="141"/>
      <c r="AJK2" s="141"/>
      <c r="AJL2" s="141"/>
      <c r="AJM2" s="141"/>
      <c r="AJN2" s="141"/>
      <c r="AJO2" s="141"/>
      <c r="AJP2" s="141"/>
      <c r="AJQ2" s="141"/>
      <c r="AJR2" s="141"/>
      <c r="AJS2" s="141"/>
      <c r="AJT2" s="141"/>
      <c r="AJU2" s="141"/>
      <c r="AJV2" s="141"/>
      <c r="AJW2" s="141"/>
      <c r="AJX2" s="141"/>
      <c r="AJY2" s="141"/>
      <c r="AJZ2" s="141"/>
      <c r="AKA2" s="141"/>
      <c r="AKB2" s="141"/>
      <c r="AKC2" s="141"/>
      <c r="AKD2" s="141"/>
      <c r="AKE2" s="141"/>
      <c r="AKF2" s="141"/>
      <c r="AKG2" s="141"/>
      <c r="AKH2" s="141"/>
      <c r="AKI2" s="141"/>
      <c r="AKJ2" s="141"/>
      <c r="AKK2" s="141"/>
      <c r="AKL2" s="141"/>
      <c r="AKM2" s="141"/>
      <c r="AKN2" s="141"/>
      <c r="AKO2" s="141"/>
      <c r="AKP2" s="141"/>
      <c r="AKQ2" s="141"/>
      <c r="AKR2" s="141"/>
      <c r="AKS2" s="141"/>
      <c r="AKT2" s="141"/>
      <c r="AKU2" s="141"/>
      <c r="AKV2" s="141"/>
      <c r="AKW2" s="141"/>
      <c r="AKX2" s="141"/>
      <c r="AKY2" s="141"/>
      <c r="AKZ2" s="141"/>
      <c r="ALA2" s="141"/>
      <c r="ALB2" s="141"/>
      <c r="ALC2" s="141"/>
      <c r="ALD2" s="141"/>
      <c r="ALE2" s="141"/>
      <c r="ALF2" s="141"/>
      <c r="ALG2" s="141"/>
      <c r="ALH2" s="141"/>
      <c r="ALI2" s="141"/>
      <c r="ALJ2" s="141"/>
      <c r="ALK2" s="141"/>
      <c r="ALL2" s="141"/>
      <c r="ALM2" s="141"/>
      <c r="ALN2" s="141"/>
      <c r="ALO2" s="141"/>
      <c r="ALP2" s="141"/>
      <c r="ALQ2" s="141"/>
      <c r="ALR2" s="141"/>
      <c r="ALS2" s="141"/>
      <c r="ALT2" s="141"/>
      <c r="ALU2" s="141"/>
      <c r="ALV2" s="141"/>
      <c r="ALW2" s="141"/>
      <c r="ALX2" s="141"/>
      <c r="ALY2" s="141"/>
      <c r="ALZ2" s="141"/>
      <c r="AMA2" s="141"/>
      <c r="AMB2" s="141"/>
      <c r="AMC2" s="141"/>
      <c r="AMD2" s="141"/>
      <c r="AME2" s="141"/>
      <c r="AMF2" s="141"/>
      <c r="AMG2" s="141"/>
      <c r="AMH2" s="141"/>
      <c r="AMI2" s="141"/>
      <c r="AMJ2" s="141"/>
      <c r="AMK2" s="141"/>
      <c r="AML2" s="141"/>
      <c r="AMM2" s="141"/>
      <c r="AMN2" s="141"/>
      <c r="AMO2" s="141"/>
      <c r="AMP2" s="141"/>
      <c r="AMQ2" s="141"/>
      <c r="AMR2" s="141"/>
      <c r="AMS2" s="141"/>
      <c r="AMT2" s="141"/>
      <c r="AMU2" s="141"/>
      <c r="AMV2" s="141"/>
      <c r="AMW2" s="141"/>
      <c r="AMX2" s="141"/>
      <c r="AMY2" s="141"/>
      <c r="AMZ2" s="141"/>
      <c r="ANA2" s="141"/>
      <c r="ANB2" s="141"/>
      <c r="ANC2" s="141"/>
      <c r="AND2" s="141"/>
      <c r="ANE2" s="141"/>
      <c r="ANF2" s="141"/>
      <c r="ANG2" s="141"/>
      <c r="ANH2" s="141"/>
      <c r="ANI2" s="141"/>
      <c r="ANJ2" s="141"/>
      <c r="ANK2" s="141"/>
      <c r="ANL2" s="141"/>
      <c r="ANM2" s="141"/>
      <c r="ANN2" s="141"/>
      <c r="ANO2" s="141"/>
      <c r="ANP2" s="141"/>
      <c r="ANQ2" s="141"/>
      <c r="ANR2" s="141"/>
      <c r="ANS2" s="141"/>
      <c r="ANT2" s="141"/>
      <c r="ANU2" s="141"/>
      <c r="ANV2" s="141"/>
      <c r="ANW2" s="141"/>
      <c r="ANX2" s="141"/>
      <c r="ANY2" s="141"/>
      <c r="ANZ2" s="141"/>
      <c r="AOA2" s="141"/>
      <c r="AOB2" s="141"/>
      <c r="AOC2" s="141"/>
      <c r="AOD2" s="141"/>
      <c r="AOE2" s="141"/>
      <c r="AOF2" s="141"/>
      <c r="AOG2" s="141"/>
      <c r="AOH2" s="141"/>
      <c r="AOI2" s="141"/>
      <c r="AOJ2" s="141"/>
      <c r="AOK2" s="141"/>
      <c r="AOL2" s="141"/>
      <c r="AOM2" s="141"/>
      <c r="AON2" s="141"/>
      <c r="AOO2" s="141"/>
      <c r="AOP2" s="141"/>
      <c r="AOQ2" s="141"/>
      <c r="AOR2" s="141"/>
      <c r="AOS2" s="141"/>
      <c r="AOT2" s="141"/>
      <c r="AOU2" s="141"/>
      <c r="AOV2" s="141"/>
      <c r="AOW2" s="141"/>
      <c r="AOX2" s="141"/>
      <c r="AOY2" s="141"/>
      <c r="AOZ2" s="141"/>
      <c r="APA2" s="141"/>
      <c r="APB2" s="141"/>
      <c r="APC2" s="141"/>
      <c r="APD2" s="141"/>
      <c r="APE2" s="141"/>
      <c r="APF2" s="141"/>
      <c r="APG2" s="141"/>
      <c r="APH2" s="141"/>
      <c r="API2" s="141"/>
      <c r="APJ2" s="141"/>
      <c r="APK2" s="141"/>
      <c r="APL2" s="141"/>
      <c r="APM2" s="141"/>
      <c r="APN2" s="141"/>
      <c r="APO2" s="141"/>
      <c r="APP2" s="141"/>
      <c r="APQ2" s="141"/>
      <c r="APR2" s="141"/>
      <c r="APS2" s="141"/>
      <c r="APT2" s="141"/>
      <c r="APU2" s="141"/>
      <c r="APV2" s="141"/>
      <c r="APW2" s="141"/>
      <c r="APX2" s="141"/>
      <c r="APY2" s="141"/>
      <c r="APZ2" s="141"/>
      <c r="AQA2" s="141"/>
      <c r="AQB2" s="141"/>
      <c r="AQC2" s="141"/>
      <c r="AQD2" s="141"/>
      <c r="AQE2" s="141"/>
      <c r="AQF2" s="141"/>
      <c r="AQG2" s="141"/>
      <c r="AQH2" s="141"/>
      <c r="AQI2" s="141"/>
      <c r="AQJ2" s="141"/>
      <c r="AQK2" s="141"/>
      <c r="AQL2" s="141"/>
      <c r="AQM2" s="141"/>
      <c r="AQN2" s="141"/>
      <c r="AQO2" s="141"/>
      <c r="AQP2" s="141"/>
      <c r="AQQ2" s="141"/>
      <c r="AQR2" s="141"/>
      <c r="AQS2" s="141"/>
      <c r="AQT2" s="141"/>
      <c r="AQU2" s="141"/>
      <c r="AQV2" s="141"/>
      <c r="AQW2" s="141"/>
      <c r="AQX2" s="141"/>
      <c r="AQY2" s="141"/>
      <c r="AQZ2" s="141"/>
      <c r="ARA2" s="141"/>
      <c r="ARB2" s="141"/>
      <c r="ARC2" s="141"/>
      <c r="ARD2" s="141"/>
      <c r="ARE2" s="141"/>
      <c r="ARF2" s="141"/>
      <c r="ARG2" s="141"/>
      <c r="ARH2" s="141"/>
      <c r="ARI2" s="141"/>
      <c r="ARJ2" s="141"/>
      <c r="ARK2" s="141"/>
      <c r="ARL2" s="141"/>
      <c r="ARM2" s="141"/>
      <c r="ARN2" s="141"/>
      <c r="ARO2" s="141"/>
      <c r="ARP2" s="141"/>
      <c r="ARQ2" s="141"/>
      <c r="ARR2" s="141"/>
      <c r="ARS2" s="141"/>
      <c r="ART2" s="141"/>
      <c r="ARU2" s="141"/>
      <c r="ARV2" s="141"/>
      <c r="ARW2" s="141"/>
      <c r="ARX2" s="141"/>
      <c r="ARY2" s="141"/>
      <c r="ARZ2" s="141"/>
      <c r="ASA2" s="141"/>
      <c r="ASB2" s="141"/>
      <c r="ASC2" s="141"/>
      <c r="ASD2" s="141"/>
      <c r="ASE2" s="141"/>
      <c r="ASF2" s="141"/>
      <c r="ASG2" s="141"/>
      <c r="ASH2" s="141"/>
      <c r="ASI2" s="141"/>
      <c r="ASJ2" s="141"/>
      <c r="ASK2" s="141"/>
      <c r="ASL2" s="141"/>
      <c r="ASM2" s="141"/>
      <c r="ASN2" s="141"/>
      <c r="ASO2" s="141"/>
      <c r="ASP2" s="141"/>
      <c r="ASQ2" s="141"/>
      <c r="ASR2" s="141"/>
      <c r="ASS2" s="141"/>
      <c r="AST2" s="141"/>
      <c r="ASU2" s="141"/>
      <c r="ASV2" s="141"/>
      <c r="ASW2" s="141"/>
      <c r="ASX2" s="141"/>
      <c r="ASY2" s="141"/>
      <c r="ASZ2" s="141"/>
      <c r="ATA2" s="141"/>
      <c r="ATB2" s="141"/>
      <c r="ATC2" s="141"/>
      <c r="ATD2" s="141"/>
      <c r="ATE2" s="141"/>
      <c r="ATF2" s="141"/>
      <c r="ATG2" s="141"/>
      <c r="ATH2" s="141"/>
      <c r="ATI2" s="141"/>
      <c r="ATJ2" s="141"/>
      <c r="ATK2" s="141"/>
      <c r="ATL2" s="141"/>
      <c r="ATM2" s="141"/>
      <c r="ATN2" s="141"/>
      <c r="ATO2" s="141"/>
      <c r="ATP2" s="141"/>
      <c r="ATQ2" s="141"/>
      <c r="ATR2" s="141"/>
      <c r="ATS2" s="141"/>
      <c r="ATT2" s="141"/>
      <c r="ATU2" s="141"/>
      <c r="ATV2" s="141"/>
      <c r="ATW2" s="141"/>
      <c r="ATX2" s="141"/>
      <c r="ATY2" s="141"/>
      <c r="ATZ2" s="141"/>
      <c r="AUA2" s="141"/>
      <c r="AUB2" s="141"/>
      <c r="AUC2" s="141"/>
      <c r="AUD2" s="141"/>
      <c r="AUE2" s="141"/>
      <c r="AUF2" s="141"/>
      <c r="AUG2" s="141"/>
      <c r="AUH2" s="141"/>
      <c r="AUI2" s="141"/>
      <c r="AUJ2" s="141"/>
      <c r="AUK2" s="141"/>
      <c r="AUL2" s="141"/>
      <c r="AUM2" s="141"/>
      <c r="AUN2" s="141"/>
      <c r="AUO2" s="141"/>
      <c r="AUP2" s="141"/>
      <c r="AUQ2" s="141"/>
      <c r="AUR2" s="141"/>
      <c r="AUS2" s="141"/>
      <c r="AUT2" s="141"/>
      <c r="AUU2" s="141"/>
      <c r="AUV2" s="141"/>
      <c r="AUW2" s="141"/>
      <c r="AUX2" s="141"/>
      <c r="AUY2" s="141"/>
      <c r="AUZ2" s="141"/>
      <c r="AVA2" s="141"/>
      <c r="AVB2" s="141"/>
      <c r="AVC2" s="141"/>
      <c r="AVD2" s="141"/>
      <c r="AVE2" s="141"/>
      <c r="AVF2" s="141"/>
      <c r="AVG2" s="141"/>
      <c r="AVH2" s="141"/>
      <c r="AVI2" s="141"/>
      <c r="AVJ2" s="141"/>
      <c r="AVK2" s="141"/>
      <c r="AVL2" s="141"/>
      <c r="AVM2" s="141"/>
      <c r="AVN2" s="141"/>
      <c r="AVO2" s="141"/>
      <c r="AVP2" s="141"/>
      <c r="AVQ2" s="141"/>
      <c r="AVR2" s="141"/>
      <c r="AVS2" s="141"/>
      <c r="AVT2" s="141"/>
      <c r="AVU2" s="141"/>
      <c r="AVV2" s="141"/>
      <c r="AVW2" s="141"/>
      <c r="AVX2" s="141"/>
      <c r="AVY2" s="141"/>
      <c r="AVZ2" s="141"/>
      <c r="AWA2" s="141"/>
      <c r="AWB2" s="141"/>
      <c r="AWC2" s="141"/>
      <c r="AWD2" s="141"/>
      <c r="AWE2" s="141"/>
      <c r="AWF2" s="141"/>
      <c r="AWG2" s="141"/>
      <c r="AWH2" s="141"/>
      <c r="AWI2" s="141"/>
      <c r="AWJ2" s="141"/>
      <c r="AWK2" s="141"/>
      <c r="AWL2" s="141"/>
      <c r="AWM2" s="141"/>
      <c r="AWN2" s="141"/>
      <c r="AWO2" s="141"/>
      <c r="AWP2" s="141"/>
      <c r="AWQ2" s="141"/>
      <c r="AWR2" s="141"/>
      <c r="AWS2" s="141"/>
      <c r="AWT2" s="141"/>
      <c r="AWU2" s="141"/>
      <c r="AWV2" s="141"/>
      <c r="AWW2" s="141"/>
      <c r="AWX2" s="141"/>
      <c r="AWY2" s="141"/>
      <c r="AWZ2" s="141"/>
      <c r="AXA2" s="141"/>
      <c r="AXB2" s="141"/>
      <c r="AXC2" s="141"/>
      <c r="AXD2" s="141"/>
      <c r="AXE2" s="141"/>
      <c r="AXF2" s="141"/>
      <c r="AXG2" s="141"/>
      <c r="AXH2" s="141"/>
      <c r="AXI2" s="141"/>
      <c r="AXJ2" s="141"/>
      <c r="AXK2" s="141"/>
      <c r="AXL2" s="141"/>
      <c r="AXM2" s="141"/>
      <c r="AXN2" s="141"/>
      <c r="AXO2" s="141"/>
      <c r="AXP2" s="141"/>
      <c r="AXQ2" s="141"/>
      <c r="AXR2" s="141"/>
      <c r="AXS2" s="141"/>
      <c r="AXT2" s="141"/>
      <c r="AXU2" s="141"/>
      <c r="AXV2" s="141"/>
      <c r="AXW2" s="141"/>
      <c r="AXX2" s="141"/>
      <c r="AXY2" s="141"/>
      <c r="AXZ2" s="141"/>
      <c r="AYA2" s="141"/>
      <c r="AYB2" s="141"/>
      <c r="AYC2" s="141"/>
      <c r="AYD2" s="141"/>
      <c r="AYE2" s="141"/>
      <c r="AYF2" s="141"/>
      <c r="AYG2" s="141"/>
      <c r="AYH2" s="141"/>
      <c r="AYI2" s="141"/>
      <c r="AYJ2" s="141"/>
      <c r="AYK2" s="141"/>
      <c r="AYL2" s="141"/>
      <c r="AYM2" s="141"/>
      <c r="AYN2" s="141"/>
      <c r="AYO2" s="141"/>
      <c r="AYP2" s="141"/>
      <c r="AYQ2" s="141"/>
      <c r="AYR2" s="141"/>
      <c r="AYS2" s="141"/>
      <c r="AYT2" s="141"/>
      <c r="AYU2" s="141"/>
      <c r="AYV2" s="141"/>
      <c r="AYW2" s="141"/>
      <c r="AYX2" s="141"/>
      <c r="AYY2" s="141"/>
      <c r="AYZ2" s="141"/>
      <c r="AZA2" s="141"/>
      <c r="AZB2" s="141"/>
      <c r="AZC2" s="141"/>
      <c r="AZD2" s="141"/>
      <c r="AZE2" s="141"/>
      <c r="AZF2" s="141"/>
      <c r="AZG2" s="141"/>
      <c r="AZH2" s="141"/>
      <c r="AZI2" s="141"/>
      <c r="AZJ2" s="141"/>
      <c r="AZK2" s="141"/>
      <c r="AZL2" s="141"/>
      <c r="AZM2" s="141"/>
      <c r="AZN2" s="141"/>
      <c r="AZO2" s="141"/>
      <c r="AZP2" s="141"/>
      <c r="AZQ2" s="141"/>
      <c r="AZR2" s="141"/>
      <c r="AZS2" s="141"/>
      <c r="AZT2" s="141"/>
      <c r="AZU2" s="141"/>
      <c r="AZV2" s="141"/>
      <c r="AZW2" s="141"/>
      <c r="AZX2" s="141"/>
      <c r="AZY2" s="141"/>
      <c r="AZZ2" s="141"/>
      <c r="BAA2" s="141"/>
      <c r="BAB2" s="141"/>
      <c r="BAC2" s="141"/>
      <c r="BAD2" s="141"/>
      <c r="BAE2" s="141"/>
      <c r="BAF2" s="141"/>
      <c r="BAG2" s="141"/>
      <c r="BAH2" s="141"/>
      <c r="BAI2" s="141"/>
      <c r="BAJ2" s="141"/>
      <c r="BAK2" s="141"/>
      <c r="BAL2" s="141"/>
      <c r="BAM2" s="141"/>
      <c r="BAN2" s="141"/>
      <c r="BAO2" s="141"/>
      <c r="BAP2" s="141"/>
      <c r="BAQ2" s="141"/>
      <c r="BAR2" s="141"/>
      <c r="BAS2" s="141"/>
      <c r="BAT2" s="141"/>
      <c r="BAU2" s="141"/>
      <c r="BAV2" s="141"/>
      <c r="BAW2" s="141"/>
      <c r="BAX2" s="141"/>
      <c r="BAY2" s="141"/>
      <c r="BAZ2" s="141"/>
      <c r="BBA2" s="141"/>
      <c r="BBB2" s="141"/>
      <c r="BBC2" s="141"/>
      <c r="BBD2" s="141"/>
      <c r="BBE2" s="141"/>
      <c r="BBF2" s="141"/>
      <c r="BBG2" s="141"/>
      <c r="BBH2" s="141"/>
      <c r="BBI2" s="141"/>
      <c r="BBJ2" s="141"/>
      <c r="BBK2" s="141"/>
      <c r="BBL2" s="141"/>
      <c r="BBM2" s="141"/>
      <c r="BBN2" s="141"/>
      <c r="BBO2" s="141"/>
      <c r="BBP2" s="141"/>
      <c r="BBQ2" s="141"/>
      <c r="BBR2" s="141"/>
      <c r="BBS2" s="141"/>
      <c r="BBT2" s="141"/>
      <c r="BBU2" s="141"/>
      <c r="BBV2" s="141"/>
      <c r="BBW2" s="141"/>
      <c r="BBX2" s="141"/>
      <c r="BBY2" s="141"/>
      <c r="BBZ2" s="141"/>
      <c r="BCA2" s="141"/>
      <c r="BCB2" s="141"/>
      <c r="BCC2" s="141"/>
      <c r="BCD2" s="141"/>
      <c r="BCE2" s="141"/>
      <c r="BCF2" s="141"/>
      <c r="BCG2" s="141"/>
      <c r="BCH2" s="141"/>
      <c r="BCI2" s="141"/>
      <c r="BCJ2" s="141"/>
      <c r="BCK2" s="141"/>
      <c r="BCL2" s="141"/>
      <c r="BCM2" s="141"/>
      <c r="BCN2" s="141"/>
      <c r="BCO2" s="141"/>
      <c r="BCP2" s="141"/>
      <c r="BCQ2" s="141"/>
      <c r="BCR2" s="141"/>
      <c r="BCS2" s="141"/>
      <c r="BCT2" s="141"/>
      <c r="BCU2" s="141"/>
      <c r="BCV2" s="141"/>
      <c r="BCW2" s="141"/>
      <c r="BCX2" s="141"/>
      <c r="BCY2" s="141"/>
      <c r="BCZ2" s="141"/>
      <c r="BDA2" s="141"/>
      <c r="BDB2" s="141"/>
      <c r="BDC2" s="141"/>
      <c r="BDD2" s="141"/>
      <c r="BDE2" s="141"/>
      <c r="BDF2" s="141"/>
      <c r="BDG2" s="141"/>
      <c r="BDH2" s="141"/>
      <c r="BDI2" s="141"/>
      <c r="BDJ2" s="141"/>
      <c r="BDK2" s="141"/>
      <c r="BDL2" s="141"/>
      <c r="BDM2" s="141"/>
      <c r="BDN2" s="141"/>
      <c r="BDO2" s="141"/>
      <c r="BDP2" s="141"/>
      <c r="BDQ2" s="141"/>
      <c r="BDR2" s="141"/>
      <c r="BDS2" s="141"/>
      <c r="BDT2" s="141"/>
      <c r="BDU2" s="141"/>
      <c r="BDV2" s="141"/>
      <c r="BDW2" s="141"/>
      <c r="BDX2" s="141"/>
      <c r="BDY2" s="141"/>
      <c r="BDZ2" s="141"/>
      <c r="BEA2" s="141"/>
      <c r="BEB2" s="141"/>
      <c r="BEC2" s="141"/>
      <c r="BED2" s="141"/>
      <c r="BEE2" s="141"/>
      <c r="BEF2" s="141"/>
      <c r="BEG2" s="141"/>
      <c r="BEH2" s="141"/>
      <c r="BEI2" s="141"/>
      <c r="BEJ2" s="141"/>
      <c r="BEK2" s="141"/>
      <c r="BEL2" s="141"/>
      <c r="BEM2" s="141"/>
      <c r="BEN2" s="141"/>
      <c r="BEO2" s="141"/>
      <c r="BEP2" s="141"/>
      <c r="BEQ2" s="141"/>
      <c r="BER2" s="141"/>
      <c r="BES2" s="141"/>
      <c r="BET2" s="141"/>
      <c r="BEU2" s="141"/>
      <c r="BEV2" s="141"/>
      <c r="BEW2" s="141"/>
      <c r="BEX2" s="141"/>
      <c r="BEY2" s="141"/>
      <c r="BEZ2" s="141"/>
      <c r="BFA2" s="141"/>
      <c r="BFB2" s="141"/>
      <c r="BFC2" s="141"/>
      <c r="BFD2" s="141"/>
      <c r="BFE2" s="141"/>
      <c r="BFF2" s="141"/>
      <c r="BFG2" s="141"/>
      <c r="BFH2" s="141"/>
      <c r="BFI2" s="141"/>
      <c r="BFJ2" s="141"/>
      <c r="BFK2" s="141"/>
      <c r="BFL2" s="141"/>
      <c r="BFM2" s="141"/>
      <c r="BFN2" s="141"/>
      <c r="BFO2" s="141"/>
      <c r="BFP2" s="141"/>
      <c r="BFQ2" s="141"/>
      <c r="BFR2" s="141"/>
      <c r="BFS2" s="141"/>
      <c r="BFT2" s="141"/>
      <c r="BFU2" s="141"/>
      <c r="BFV2" s="141"/>
      <c r="BFW2" s="141"/>
      <c r="BFX2" s="141"/>
      <c r="BFY2" s="141"/>
      <c r="BFZ2" s="141"/>
      <c r="BGA2" s="141"/>
      <c r="BGB2" s="141"/>
      <c r="BGC2" s="141"/>
      <c r="BGD2" s="141"/>
      <c r="BGE2" s="141"/>
      <c r="BGF2" s="141"/>
      <c r="BGG2" s="141"/>
      <c r="BGH2" s="141"/>
      <c r="BGI2" s="141"/>
      <c r="BGJ2" s="141"/>
      <c r="BGK2" s="141"/>
      <c r="BGL2" s="141"/>
      <c r="BGM2" s="141"/>
      <c r="BGN2" s="141"/>
      <c r="BGO2" s="141"/>
      <c r="BGP2" s="141"/>
      <c r="BGQ2" s="141"/>
      <c r="BGR2" s="141"/>
      <c r="BGS2" s="141"/>
      <c r="BGT2" s="141"/>
      <c r="BGU2" s="141"/>
      <c r="BGV2" s="141"/>
      <c r="BGW2" s="141"/>
      <c r="BGX2" s="141"/>
      <c r="BGY2" s="141"/>
      <c r="BGZ2" s="141"/>
      <c r="BHA2" s="141"/>
      <c r="BHB2" s="141"/>
      <c r="BHC2" s="141"/>
      <c r="BHD2" s="141"/>
      <c r="BHE2" s="141"/>
      <c r="BHF2" s="141"/>
      <c r="BHG2" s="141"/>
      <c r="BHH2" s="141"/>
      <c r="BHI2" s="141"/>
      <c r="BHJ2" s="141"/>
      <c r="BHK2" s="141"/>
      <c r="BHL2" s="141"/>
      <c r="BHM2" s="141"/>
      <c r="BHN2" s="141"/>
      <c r="BHO2" s="141"/>
      <c r="BHP2" s="141"/>
      <c r="BHQ2" s="141"/>
      <c r="BHR2" s="141"/>
      <c r="BHS2" s="141"/>
      <c r="BHT2" s="141"/>
      <c r="BHU2" s="141"/>
      <c r="BHV2" s="141"/>
      <c r="BHW2" s="141"/>
      <c r="BHX2" s="141"/>
      <c r="BHY2" s="141"/>
      <c r="BHZ2" s="141"/>
      <c r="BIA2" s="141"/>
      <c r="BIB2" s="141"/>
      <c r="BIC2" s="141"/>
      <c r="BID2" s="141"/>
      <c r="BIE2" s="141"/>
      <c r="BIF2" s="141"/>
      <c r="BIG2" s="141"/>
      <c r="BIH2" s="141"/>
      <c r="BII2" s="141"/>
      <c r="BIJ2" s="141"/>
      <c r="BIK2" s="141"/>
      <c r="BIL2" s="141"/>
      <c r="BIM2" s="141"/>
      <c r="BIN2" s="141"/>
      <c r="BIO2" s="141"/>
      <c r="BIP2" s="141"/>
      <c r="BIQ2" s="141"/>
      <c r="BIR2" s="141"/>
      <c r="BIS2" s="141"/>
      <c r="BIT2" s="141"/>
      <c r="BIU2" s="141"/>
      <c r="BIV2" s="141"/>
      <c r="BIW2" s="141"/>
      <c r="BIX2" s="141"/>
      <c r="BIY2" s="141"/>
      <c r="BIZ2" s="141"/>
      <c r="BJA2" s="141"/>
      <c r="BJB2" s="141"/>
      <c r="BJC2" s="141"/>
      <c r="BJD2" s="141"/>
      <c r="BJE2" s="141"/>
      <c r="BJF2" s="141"/>
      <c r="BJG2" s="141"/>
      <c r="BJH2" s="141"/>
      <c r="BJI2" s="141"/>
      <c r="BJJ2" s="141"/>
      <c r="BJK2" s="141"/>
      <c r="BJL2" s="141"/>
      <c r="BJM2" s="141"/>
      <c r="BJN2" s="141"/>
      <c r="BJO2" s="141"/>
      <c r="BJP2" s="141"/>
      <c r="BJQ2" s="141"/>
      <c r="BJR2" s="141"/>
      <c r="BJS2" s="141"/>
      <c r="BJT2" s="141"/>
      <c r="BJU2" s="141"/>
      <c r="BJV2" s="141"/>
      <c r="BJW2" s="141"/>
      <c r="BJX2" s="141"/>
      <c r="BJY2" s="141"/>
      <c r="BJZ2" s="141"/>
      <c r="BKA2" s="141"/>
      <c r="BKB2" s="141"/>
      <c r="BKC2" s="141"/>
      <c r="BKD2" s="141"/>
      <c r="BKE2" s="141"/>
      <c r="BKF2" s="141"/>
      <c r="BKG2" s="141"/>
      <c r="BKH2" s="141"/>
      <c r="BKI2" s="141"/>
      <c r="BKJ2" s="141"/>
      <c r="BKK2" s="141"/>
      <c r="BKL2" s="141"/>
      <c r="BKM2" s="141"/>
      <c r="BKN2" s="141"/>
      <c r="BKO2" s="141"/>
      <c r="BKP2" s="141"/>
      <c r="BKQ2" s="141"/>
      <c r="BKR2" s="141"/>
      <c r="BKS2" s="141"/>
      <c r="BKT2" s="141"/>
      <c r="BKU2" s="141"/>
      <c r="BKV2" s="141"/>
      <c r="BKW2" s="141"/>
      <c r="BKX2" s="141"/>
      <c r="BKY2" s="141"/>
      <c r="BKZ2" s="141"/>
      <c r="BLA2" s="141"/>
      <c r="BLB2" s="141"/>
      <c r="BLC2" s="141"/>
      <c r="BLD2" s="141"/>
      <c r="BLE2" s="141"/>
      <c r="BLF2" s="141"/>
      <c r="BLG2" s="141"/>
      <c r="BLH2" s="141"/>
      <c r="BLI2" s="141"/>
      <c r="BLJ2" s="141"/>
      <c r="BLK2" s="141"/>
      <c r="BLL2" s="141"/>
      <c r="BLM2" s="141"/>
      <c r="BLN2" s="141"/>
      <c r="BLO2" s="141"/>
      <c r="BLP2" s="141"/>
      <c r="BLQ2" s="141"/>
      <c r="BLR2" s="141"/>
      <c r="BLS2" s="141"/>
      <c r="BLT2" s="141"/>
      <c r="BLU2" s="141"/>
      <c r="BLV2" s="141"/>
      <c r="BLW2" s="141"/>
      <c r="BLX2" s="141"/>
      <c r="BLY2" s="141"/>
      <c r="BLZ2" s="141"/>
      <c r="BMA2" s="141"/>
      <c r="BMB2" s="141"/>
      <c r="BMC2" s="141"/>
      <c r="BMD2" s="141"/>
      <c r="BME2" s="141"/>
      <c r="BMF2" s="141"/>
      <c r="BMG2" s="141"/>
      <c r="BMH2" s="141"/>
      <c r="BMI2" s="141"/>
      <c r="BMJ2" s="141"/>
      <c r="BMK2" s="141"/>
      <c r="BML2" s="141"/>
      <c r="BMM2" s="141"/>
      <c r="BMN2" s="141"/>
      <c r="BMO2" s="141"/>
      <c r="BMP2" s="141"/>
      <c r="BMQ2" s="141"/>
      <c r="BMR2" s="141"/>
      <c r="BMS2" s="141"/>
      <c r="BMT2" s="141"/>
      <c r="BMU2" s="141"/>
      <c r="BMV2" s="141"/>
      <c r="BMW2" s="141"/>
      <c r="BMX2" s="141"/>
      <c r="BMY2" s="141"/>
      <c r="BMZ2" s="141"/>
      <c r="BNA2" s="141"/>
      <c r="BNB2" s="141"/>
      <c r="BNC2" s="141"/>
      <c r="BND2" s="141"/>
      <c r="BNE2" s="141"/>
      <c r="BNF2" s="141"/>
      <c r="BNG2" s="141"/>
      <c r="BNH2" s="141"/>
      <c r="BNI2" s="141"/>
      <c r="BNJ2" s="141"/>
      <c r="BNK2" s="141"/>
      <c r="BNL2" s="141"/>
      <c r="BNM2" s="141"/>
      <c r="BNN2" s="141"/>
      <c r="BNO2" s="141"/>
      <c r="BNP2" s="141"/>
      <c r="BNQ2" s="141"/>
      <c r="BNR2" s="141"/>
      <c r="BNS2" s="141"/>
      <c r="BNT2" s="141"/>
      <c r="BNU2" s="141"/>
      <c r="BNV2" s="141"/>
      <c r="BNW2" s="141"/>
      <c r="BNX2" s="141"/>
      <c r="BNY2" s="141"/>
      <c r="BNZ2" s="141"/>
      <c r="BOA2" s="141"/>
      <c r="BOB2" s="141"/>
      <c r="BOC2" s="141"/>
      <c r="BOD2" s="141"/>
      <c r="BOE2" s="141"/>
      <c r="BOF2" s="141"/>
      <c r="BOG2" s="141"/>
      <c r="BOH2" s="141"/>
      <c r="BOI2" s="141"/>
      <c r="BOJ2" s="141"/>
      <c r="BOK2" s="141"/>
      <c r="BOL2" s="141"/>
      <c r="BOM2" s="141"/>
      <c r="BON2" s="141"/>
      <c r="BOO2" s="141"/>
      <c r="BOP2" s="141"/>
      <c r="BOQ2" s="141"/>
      <c r="BOR2" s="141"/>
      <c r="BOS2" s="141"/>
      <c r="BOT2" s="141"/>
      <c r="BOU2" s="141"/>
      <c r="BOV2" s="141"/>
      <c r="BOW2" s="141"/>
      <c r="BOX2" s="141"/>
      <c r="BOY2" s="141"/>
      <c r="BOZ2" s="141"/>
      <c r="BPA2" s="141"/>
      <c r="BPB2" s="141"/>
      <c r="BPC2" s="141"/>
      <c r="BPD2" s="141"/>
      <c r="BPE2" s="141"/>
      <c r="BPF2" s="141"/>
      <c r="BPG2" s="141"/>
      <c r="BPH2" s="141"/>
      <c r="BPI2" s="141"/>
      <c r="BPJ2" s="141"/>
      <c r="BPK2" s="141"/>
      <c r="BPL2" s="141"/>
      <c r="BPM2" s="141"/>
      <c r="BPN2" s="141"/>
      <c r="BPO2" s="141"/>
      <c r="BPP2" s="141"/>
      <c r="BPQ2" s="141"/>
      <c r="BPR2" s="141"/>
      <c r="BPS2" s="141"/>
      <c r="BPT2" s="141"/>
      <c r="BPU2" s="141"/>
      <c r="BPV2" s="141"/>
      <c r="BPW2" s="141"/>
      <c r="BPX2" s="141"/>
      <c r="BPY2" s="141"/>
      <c r="BPZ2" s="141"/>
      <c r="BQA2" s="141"/>
      <c r="BQB2" s="141"/>
      <c r="BQC2" s="141"/>
      <c r="BQD2" s="141"/>
      <c r="BQE2" s="141"/>
      <c r="BQF2" s="141"/>
      <c r="BQG2" s="141"/>
      <c r="BQH2" s="141"/>
      <c r="BQI2" s="141"/>
      <c r="BQJ2" s="141"/>
      <c r="BQK2" s="141"/>
      <c r="BQL2" s="141"/>
      <c r="BQM2" s="141"/>
      <c r="BQN2" s="141"/>
      <c r="BQO2" s="141"/>
      <c r="BQP2" s="141"/>
      <c r="BQQ2" s="141"/>
      <c r="BQR2" s="141"/>
      <c r="BQS2" s="141"/>
      <c r="BQT2" s="141"/>
      <c r="BQU2" s="141"/>
      <c r="BQV2" s="141"/>
      <c r="BQW2" s="141"/>
      <c r="BQX2" s="141"/>
      <c r="BQY2" s="141"/>
      <c r="BQZ2" s="141"/>
      <c r="BRA2" s="141"/>
      <c r="BRB2" s="141"/>
      <c r="BRC2" s="141"/>
      <c r="BRD2" s="141"/>
      <c r="BRE2" s="141"/>
      <c r="BRF2" s="141"/>
      <c r="BRG2" s="141"/>
      <c r="BRH2" s="141"/>
      <c r="BRI2" s="141"/>
      <c r="BRJ2" s="141"/>
      <c r="BRK2" s="141"/>
      <c r="BRL2" s="141"/>
      <c r="BRM2" s="141"/>
      <c r="BRN2" s="141"/>
      <c r="BRO2" s="141"/>
      <c r="BRP2" s="141"/>
      <c r="BRQ2" s="141"/>
      <c r="BRR2" s="141"/>
      <c r="BRS2" s="141"/>
      <c r="BRT2" s="141"/>
      <c r="BRU2" s="141"/>
      <c r="BRV2" s="141"/>
      <c r="BRW2" s="141"/>
      <c r="BRX2" s="141"/>
      <c r="BRY2" s="141"/>
      <c r="BRZ2" s="141"/>
      <c r="BSA2" s="141"/>
      <c r="BSB2" s="141"/>
      <c r="BSC2" s="141"/>
      <c r="BSD2" s="141"/>
      <c r="BSE2" s="141"/>
      <c r="BSF2" s="141"/>
      <c r="BSG2" s="141"/>
      <c r="BSH2" s="141"/>
      <c r="BSI2" s="141"/>
      <c r="BSJ2" s="141"/>
      <c r="BSK2" s="141"/>
      <c r="BSL2" s="141"/>
      <c r="BSM2" s="141"/>
      <c r="BSN2" s="141"/>
      <c r="BSO2" s="141"/>
      <c r="BSP2" s="141"/>
      <c r="BSQ2" s="141"/>
      <c r="BSR2" s="141"/>
      <c r="BSS2" s="141"/>
      <c r="BST2" s="141"/>
      <c r="BSU2" s="141"/>
      <c r="BSV2" s="141"/>
      <c r="BSW2" s="141"/>
      <c r="BSX2" s="141"/>
      <c r="BSY2" s="141"/>
      <c r="BSZ2" s="141"/>
      <c r="BTA2" s="141"/>
      <c r="BTB2" s="141"/>
      <c r="BTC2" s="141"/>
      <c r="BTD2" s="141"/>
      <c r="BTE2" s="141"/>
      <c r="BTF2" s="141"/>
      <c r="BTG2" s="141"/>
      <c r="BTH2" s="141"/>
      <c r="BTI2" s="141"/>
      <c r="BTJ2" s="141"/>
      <c r="BTK2" s="141"/>
      <c r="BTL2" s="141"/>
      <c r="BTM2" s="141"/>
      <c r="BTN2" s="141"/>
      <c r="BTO2" s="141"/>
      <c r="BTP2" s="141"/>
      <c r="BTQ2" s="141"/>
      <c r="BTR2" s="141"/>
      <c r="BTS2" s="141"/>
      <c r="BTT2" s="141"/>
      <c r="BTU2" s="141"/>
      <c r="BTV2" s="141"/>
      <c r="BTW2" s="141"/>
      <c r="BTX2" s="141"/>
      <c r="BTY2" s="141"/>
      <c r="BTZ2" s="141"/>
      <c r="BUA2" s="141"/>
      <c r="BUB2" s="141"/>
      <c r="BUC2" s="141"/>
      <c r="BUD2" s="141"/>
      <c r="BUE2" s="141"/>
      <c r="BUF2" s="141"/>
      <c r="BUG2" s="141"/>
      <c r="BUH2" s="141"/>
      <c r="BUI2" s="141"/>
      <c r="BUJ2" s="141"/>
      <c r="BUK2" s="141"/>
      <c r="BUL2" s="141"/>
      <c r="BUM2" s="141"/>
      <c r="BUN2" s="141"/>
      <c r="BUO2" s="141"/>
      <c r="BUP2" s="141"/>
      <c r="BUQ2" s="141"/>
      <c r="BUR2" s="141"/>
      <c r="BUS2" s="141"/>
      <c r="BUT2" s="141"/>
      <c r="BUU2" s="141"/>
      <c r="BUV2" s="141"/>
      <c r="BUW2" s="141"/>
      <c r="BUX2" s="141"/>
      <c r="BUY2" s="141"/>
      <c r="BUZ2" s="141"/>
      <c r="BVA2" s="141"/>
      <c r="BVB2" s="141"/>
      <c r="BVC2" s="141"/>
      <c r="BVD2" s="141"/>
      <c r="BVE2" s="141"/>
      <c r="BVF2" s="141"/>
      <c r="BVG2" s="141"/>
      <c r="BVH2" s="141"/>
      <c r="BVI2" s="141"/>
      <c r="BVJ2" s="141"/>
      <c r="BVK2" s="141"/>
      <c r="BVL2" s="141"/>
      <c r="BVM2" s="141"/>
      <c r="BVN2" s="141"/>
      <c r="BVO2" s="141"/>
      <c r="BVP2" s="141"/>
      <c r="BVQ2" s="141"/>
      <c r="BVR2" s="141"/>
      <c r="BVS2" s="141"/>
      <c r="BVT2" s="141"/>
      <c r="BVU2" s="141"/>
      <c r="BVV2" s="141"/>
      <c r="BVW2" s="141"/>
      <c r="BVX2" s="141"/>
      <c r="BVY2" s="141"/>
      <c r="BVZ2" s="141"/>
      <c r="BWA2" s="141"/>
      <c r="BWB2" s="141"/>
      <c r="BWC2" s="141"/>
      <c r="BWD2" s="141"/>
      <c r="BWE2" s="141"/>
      <c r="BWF2" s="141"/>
      <c r="BWG2" s="141"/>
      <c r="BWH2" s="141"/>
      <c r="BWI2" s="141"/>
      <c r="BWJ2" s="141"/>
      <c r="BWK2" s="141"/>
      <c r="BWL2" s="141"/>
      <c r="BWM2" s="141"/>
      <c r="BWN2" s="141"/>
      <c r="BWO2" s="141"/>
      <c r="BWP2" s="141"/>
      <c r="BWQ2" s="141"/>
      <c r="BWR2" s="141"/>
      <c r="BWS2" s="141"/>
      <c r="BWT2" s="141"/>
      <c r="BWU2" s="141"/>
      <c r="BWV2" s="141"/>
      <c r="BWW2" s="141"/>
      <c r="BWX2" s="141"/>
      <c r="BWY2" s="141"/>
      <c r="BWZ2" s="141"/>
      <c r="BXA2" s="141"/>
      <c r="BXB2" s="141"/>
      <c r="BXC2" s="141"/>
      <c r="BXD2" s="141"/>
      <c r="BXE2" s="141"/>
      <c r="BXF2" s="141"/>
      <c r="BXG2" s="141"/>
      <c r="BXH2" s="141"/>
      <c r="BXI2" s="141"/>
      <c r="BXJ2" s="141"/>
      <c r="BXK2" s="141"/>
      <c r="BXL2" s="141"/>
      <c r="BXM2" s="141"/>
      <c r="BXN2" s="141"/>
      <c r="BXO2" s="141"/>
      <c r="BXP2" s="141"/>
      <c r="BXQ2" s="141"/>
      <c r="BXR2" s="141"/>
      <c r="BXS2" s="141"/>
      <c r="BXT2" s="141"/>
      <c r="BXU2" s="141"/>
      <c r="BXV2" s="141"/>
      <c r="BXW2" s="141"/>
      <c r="BXX2" s="141"/>
      <c r="BXY2" s="141"/>
      <c r="BXZ2" s="141"/>
      <c r="BYA2" s="141"/>
      <c r="BYB2" s="141"/>
      <c r="BYC2" s="141"/>
      <c r="BYD2" s="141"/>
      <c r="BYE2" s="141"/>
      <c r="BYF2" s="141"/>
      <c r="BYG2" s="141"/>
      <c r="BYH2" s="141"/>
      <c r="BYI2" s="141"/>
      <c r="BYJ2" s="141"/>
      <c r="BYK2" s="141"/>
      <c r="BYL2" s="141"/>
      <c r="BYM2" s="141"/>
      <c r="BYN2" s="141"/>
      <c r="BYO2" s="141"/>
      <c r="BYP2" s="141"/>
      <c r="BYQ2" s="141"/>
      <c r="BYR2" s="141"/>
      <c r="BYS2" s="141"/>
      <c r="BYT2" s="141"/>
      <c r="BYU2" s="141"/>
      <c r="BYV2" s="141"/>
      <c r="BYW2" s="141"/>
      <c r="BYX2" s="141"/>
      <c r="BYY2" s="141"/>
      <c r="BYZ2" s="141"/>
      <c r="BZA2" s="141"/>
      <c r="BZB2" s="141"/>
      <c r="BZC2" s="141"/>
      <c r="BZD2" s="141"/>
      <c r="BZE2" s="141"/>
      <c r="BZF2" s="141"/>
      <c r="BZG2" s="141"/>
      <c r="BZH2" s="141"/>
      <c r="BZI2" s="141"/>
      <c r="BZJ2" s="141"/>
      <c r="BZK2" s="141"/>
      <c r="BZL2" s="141"/>
      <c r="BZM2" s="141"/>
      <c r="BZN2" s="141"/>
      <c r="BZO2" s="141"/>
      <c r="BZP2" s="141"/>
      <c r="BZQ2" s="141"/>
      <c r="BZR2" s="141"/>
      <c r="BZS2" s="141"/>
      <c r="BZT2" s="141"/>
      <c r="BZU2" s="141"/>
      <c r="BZV2" s="141"/>
      <c r="BZW2" s="141"/>
      <c r="BZX2" s="141"/>
      <c r="BZY2" s="141"/>
      <c r="BZZ2" s="141"/>
      <c r="CAA2" s="141"/>
      <c r="CAB2" s="141"/>
      <c r="CAC2" s="141"/>
      <c r="CAD2" s="141"/>
      <c r="CAE2" s="141"/>
      <c r="CAF2" s="141"/>
      <c r="CAG2" s="141"/>
      <c r="CAH2" s="141"/>
      <c r="CAI2" s="141"/>
      <c r="CAJ2" s="141"/>
      <c r="CAK2" s="141"/>
      <c r="CAL2" s="141"/>
      <c r="CAM2" s="141"/>
      <c r="CAN2" s="141"/>
      <c r="CAO2" s="141"/>
      <c r="CAP2" s="141"/>
      <c r="CAQ2" s="141"/>
      <c r="CAR2" s="141"/>
      <c r="CAS2" s="141"/>
      <c r="CAT2" s="141"/>
      <c r="CAU2" s="141"/>
      <c r="CAV2" s="141"/>
      <c r="CAW2" s="141"/>
      <c r="CAX2" s="141"/>
      <c r="CAY2" s="141"/>
      <c r="CAZ2" s="141"/>
      <c r="CBA2" s="141"/>
      <c r="CBB2" s="141"/>
      <c r="CBC2" s="141"/>
      <c r="CBD2" s="141"/>
      <c r="CBE2" s="141"/>
      <c r="CBF2" s="141"/>
      <c r="CBG2" s="141"/>
      <c r="CBH2" s="141"/>
      <c r="CBI2" s="141"/>
      <c r="CBJ2" s="141"/>
      <c r="CBK2" s="141"/>
      <c r="CBL2" s="141"/>
      <c r="CBM2" s="141"/>
      <c r="CBN2" s="141"/>
      <c r="CBO2" s="141"/>
      <c r="CBP2" s="141"/>
      <c r="CBQ2" s="141"/>
      <c r="CBR2" s="141"/>
      <c r="CBS2" s="141"/>
      <c r="CBT2" s="141"/>
      <c r="CBU2" s="141"/>
      <c r="CBV2" s="141"/>
      <c r="CBW2" s="141"/>
      <c r="CBX2" s="141"/>
      <c r="CBY2" s="141"/>
      <c r="CBZ2" s="141"/>
      <c r="CCA2" s="141"/>
      <c r="CCB2" s="141"/>
      <c r="CCC2" s="141"/>
      <c r="CCD2" s="141"/>
      <c r="CCE2" s="141"/>
      <c r="CCF2" s="141"/>
      <c r="CCG2" s="141"/>
      <c r="CCH2" s="141"/>
      <c r="CCI2" s="141"/>
      <c r="CCJ2" s="141"/>
      <c r="CCK2" s="141"/>
      <c r="CCL2" s="141"/>
      <c r="CCM2" s="141"/>
      <c r="CCN2" s="141"/>
      <c r="CCO2" s="141"/>
      <c r="CCP2" s="141"/>
      <c r="CCQ2" s="141"/>
      <c r="CCR2" s="141"/>
      <c r="CCS2" s="141"/>
      <c r="CCT2" s="141"/>
      <c r="CCU2" s="141"/>
      <c r="CCV2" s="141"/>
      <c r="CCW2" s="141"/>
      <c r="CCX2" s="141"/>
      <c r="CCY2" s="141"/>
      <c r="CCZ2" s="141"/>
      <c r="CDA2" s="141"/>
      <c r="CDB2" s="141"/>
      <c r="CDC2" s="141"/>
      <c r="CDD2" s="141"/>
      <c r="CDE2" s="141"/>
      <c r="CDF2" s="141"/>
      <c r="CDG2" s="141"/>
      <c r="CDH2" s="141"/>
      <c r="CDI2" s="141"/>
      <c r="CDJ2" s="141"/>
      <c r="CDK2" s="141"/>
      <c r="CDL2" s="141"/>
      <c r="CDM2" s="141"/>
      <c r="CDN2" s="141"/>
      <c r="CDO2" s="141"/>
      <c r="CDP2" s="141"/>
      <c r="CDQ2" s="141"/>
      <c r="CDR2" s="141"/>
      <c r="CDS2" s="141"/>
      <c r="CDT2" s="141"/>
      <c r="CDU2" s="141"/>
      <c r="CDV2" s="141"/>
      <c r="CDW2" s="141"/>
      <c r="CDX2" s="141"/>
      <c r="CDY2" s="141"/>
      <c r="CDZ2" s="141"/>
      <c r="CEA2" s="141"/>
      <c r="CEB2" s="141"/>
      <c r="CEC2" s="141"/>
      <c r="CED2" s="141"/>
      <c r="CEE2" s="141"/>
      <c r="CEF2" s="141"/>
      <c r="CEG2" s="141"/>
      <c r="CEH2" s="141"/>
      <c r="CEI2" s="141"/>
      <c r="CEJ2" s="141"/>
      <c r="CEK2" s="141"/>
      <c r="CEL2" s="141"/>
      <c r="CEM2" s="141"/>
      <c r="CEN2" s="141"/>
      <c r="CEO2" s="141"/>
      <c r="CEP2" s="141"/>
      <c r="CEQ2" s="141"/>
      <c r="CER2" s="141"/>
      <c r="CES2" s="141"/>
      <c r="CET2" s="141"/>
      <c r="CEU2" s="141"/>
      <c r="CEV2" s="141"/>
      <c r="CEW2" s="141"/>
      <c r="CEX2" s="141"/>
      <c r="CEY2" s="141"/>
      <c r="CEZ2" s="141"/>
      <c r="CFA2" s="141"/>
      <c r="CFB2" s="141"/>
      <c r="CFC2" s="141"/>
      <c r="CFD2" s="141"/>
      <c r="CFE2" s="141"/>
      <c r="CFF2" s="141"/>
      <c r="CFG2" s="141"/>
      <c r="CFH2" s="141"/>
      <c r="CFI2" s="141"/>
      <c r="CFJ2" s="141"/>
      <c r="CFK2" s="141"/>
      <c r="CFL2" s="141"/>
      <c r="CFM2" s="141"/>
      <c r="CFN2" s="141"/>
      <c r="CFO2" s="141"/>
      <c r="CFP2" s="141"/>
      <c r="CFQ2" s="141"/>
      <c r="CFR2" s="141"/>
      <c r="CFS2" s="141"/>
      <c r="CFT2" s="141"/>
      <c r="CFU2" s="141"/>
      <c r="CFV2" s="141"/>
      <c r="CFW2" s="141"/>
      <c r="CFX2" s="141"/>
      <c r="CFY2" s="141"/>
      <c r="CFZ2" s="141"/>
      <c r="CGA2" s="141"/>
      <c r="CGB2" s="141"/>
      <c r="CGC2" s="141"/>
      <c r="CGD2" s="141"/>
      <c r="CGE2" s="141"/>
      <c r="CGF2" s="141"/>
      <c r="CGG2" s="141"/>
      <c r="CGH2" s="141"/>
      <c r="CGI2" s="141"/>
      <c r="CGJ2" s="141"/>
      <c r="CGK2" s="141"/>
      <c r="CGL2" s="141"/>
      <c r="CGM2" s="141"/>
      <c r="CGN2" s="141"/>
      <c r="CGO2" s="141"/>
      <c r="CGP2" s="141"/>
      <c r="CGQ2" s="141"/>
      <c r="CGR2" s="141"/>
      <c r="CGS2" s="141"/>
      <c r="CGT2" s="141"/>
      <c r="CGU2" s="141"/>
      <c r="CGV2" s="141"/>
      <c r="CGW2" s="141"/>
      <c r="CGX2" s="141"/>
      <c r="CGY2" s="141"/>
      <c r="CGZ2" s="141"/>
      <c r="CHA2" s="141"/>
      <c r="CHB2" s="141"/>
      <c r="CHC2" s="141"/>
      <c r="CHD2" s="141"/>
      <c r="CHE2" s="141"/>
      <c r="CHF2" s="141"/>
      <c r="CHG2" s="141"/>
      <c r="CHH2" s="141"/>
      <c r="CHI2" s="141"/>
      <c r="CHJ2" s="141"/>
      <c r="CHK2" s="141"/>
      <c r="CHL2" s="141"/>
      <c r="CHM2" s="141"/>
      <c r="CHN2" s="141"/>
      <c r="CHO2" s="141"/>
      <c r="CHP2" s="141"/>
      <c r="CHQ2" s="141"/>
      <c r="CHR2" s="141"/>
      <c r="CHS2" s="141"/>
      <c r="CHT2" s="141"/>
      <c r="CHU2" s="141"/>
      <c r="CHV2" s="141"/>
      <c r="CHW2" s="141"/>
      <c r="CHX2" s="141"/>
      <c r="CHY2" s="141"/>
      <c r="CHZ2" s="141"/>
      <c r="CIA2" s="141"/>
      <c r="CIB2" s="141"/>
      <c r="CIC2" s="141"/>
      <c r="CID2" s="141"/>
      <c r="CIE2" s="141"/>
      <c r="CIF2" s="141"/>
      <c r="CIG2" s="141"/>
      <c r="CIH2" s="141"/>
      <c r="CII2" s="141"/>
      <c r="CIJ2" s="141"/>
      <c r="CIK2" s="141"/>
      <c r="CIL2" s="141"/>
      <c r="CIM2" s="141"/>
      <c r="CIN2" s="141"/>
      <c r="CIO2" s="141"/>
      <c r="CIP2" s="141"/>
      <c r="CIQ2" s="141"/>
      <c r="CIR2" s="141"/>
      <c r="CIS2" s="141"/>
      <c r="CIT2" s="141"/>
      <c r="CIU2" s="141"/>
      <c r="CIV2" s="141"/>
      <c r="CIW2" s="141"/>
      <c r="CIX2" s="141"/>
      <c r="CIY2" s="141"/>
      <c r="CIZ2" s="141"/>
      <c r="CJA2" s="141"/>
      <c r="CJB2" s="141"/>
      <c r="CJC2" s="141"/>
      <c r="CJD2" s="141"/>
      <c r="CJE2" s="141"/>
      <c r="CJF2" s="141"/>
      <c r="CJG2" s="141"/>
      <c r="CJH2" s="141"/>
      <c r="CJI2" s="141"/>
      <c r="CJJ2" s="141"/>
      <c r="CJK2" s="141"/>
      <c r="CJL2" s="141"/>
      <c r="CJM2" s="141"/>
      <c r="CJN2" s="141"/>
      <c r="CJO2" s="141"/>
      <c r="CJP2" s="141"/>
      <c r="CJQ2" s="141"/>
      <c r="CJR2" s="141"/>
      <c r="CJS2" s="141"/>
      <c r="CJT2" s="141"/>
      <c r="CJU2" s="141"/>
      <c r="CJV2" s="141"/>
      <c r="CJW2" s="141"/>
      <c r="CJX2" s="141"/>
      <c r="CJY2" s="141"/>
      <c r="CJZ2" s="141"/>
      <c r="CKA2" s="141"/>
      <c r="CKB2" s="141"/>
      <c r="CKC2" s="141"/>
      <c r="CKD2" s="141"/>
      <c r="CKE2" s="141"/>
      <c r="CKF2" s="141"/>
      <c r="CKG2" s="141"/>
      <c r="CKH2" s="141"/>
      <c r="CKI2" s="141"/>
      <c r="CKJ2" s="141"/>
      <c r="CKK2" s="141"/>
      <c r="CKL2" s="141"/>
      <c r="CKM2" s="141"/>
      <c r="CKN2" s="141"/>
      <c r="CKO2" s="141"/>
      <c r="CKP2" s="141"/>
      <c r="CKQ2" s="141"/>
      <c r="CKR2" s="141"/>
      <c r="CKS2" s="141"/>
      <c r="CKT2" s="141"/>
      <c r="CKU2" s="141"/>
      <c r="CKV2" s="141"/>
      <c r="CKW2" s="141"/>
      <c r="CKX2" s="141"/>
      <c r="CKY2" s="141"/>
      <c r="CKZ2" s="141"/>
      <c r="CLA2" s="141"/>
      <c r="CLB2" s="141"/>
      <c r="CLC2" s="141"/>
      <c r="CLD2" s="141"/>
      <c r="CLE2" s="141"/>
      <c r="CLF2" s="141"/>
      <c r="CLG2" s="141"/>
      <c r="CLH2" s="141"/>
      <c r="CLI2" s="141"/>
      <c r="CLJ2" s="141"/>
      <c r="CLK2" s="141"/>
      <c r="CLL2" s="141"/>
      <c r="CLM2" s="141"/>
      <c r="CLN2" s="141"/>
      <c r="CLO2" s="141"/>
      <c r="CLP2" s="141"/>
      <c r="CLQ2" s="141"/>
      <c r="CLR2" s="141"/>
      <c r="CLS2" s="141"/>
      <c r="CLT2" s="141"/>
      <c r="CLU2" s="141"/>
      <c r="CLV2" s="141"/>
      <c r="CLW2" s="141"/>
      <c r="CLX2" s="141"/>
      <c r="CLY2" s="141"/>
      <c r="CLZ2" s="141"/>
      <c r="CMA2" s="141"/>
      <c r="CMB2" s="141"/>
      <c r="CMC2" s="141"/>
      <c r="CMD2" s="141"/>
      <c r="CME2" s="141"/>
      <c r="CMF2" s="141"/>
      <c r="CMG2" s="141"/>
      <c r="CMH2" s="141"/>
      <c r="CMI2" s="141"/>
      <c r="CMJ2" s="141"/>
      <c r="CMK2" s="141"/>
      <c r="CML2" s="141"/>
      <c r="CMM2" s="141"/>
      <c r="CMN2" s="141"/>
      <c r="CMO2" s="141"/>
      <c r="CMP2" s="141"/>
      <c r="CMQ2" s="141"/>
      <c r="CMR2" s="141"/>
      <c r="CMS2" s="141"/>
      <c r="CMT2" s="141"/>
      <c r="CMU2" s="141"/>
      <c r="CMV2" s="141"/>
      <c r="CMW2" s="141"/>
      <c r="CMX2" s="141"/>
      <c r="CMY2" s="141"/>
      <c r="CMZ2" s="141"/>
      <c r="CNA2" s="141"/>
      <c r="CNB2" s="141"/>
      <c r="CNC2" s="141"/>
      <c r="CND2" s="141"/>
      <c r="CNE2" s="141"/>
      <c r="CNF2" s="141"/>
      <c r="CNG2" s="141"/>
      <c r="CNH2" s="141"/>
      <c r="CNI2" s="141"/>
      <c r="CNJ2" s="141"/>
      <c r="CNK2" s="141"/>
      <c r="CNL2" s="141"/>
      <c r="CNM2" s="141"/>
      <c r="CNN2" s="141"/>
      <c r="CNO2" s="141"/>
      <c r="CNP2" s="141"/>
      <c r="CNQ2" s="141"/>
      <c r="CNR2" s="141"/>
      <c r="CNS2" s="141"/>
      <c r="CNT2" s="141"/>
      <c r="CNU2" s="141"/>
      <c r="CNV2" s="141"/>
      <c r="CNW2" s="141"/>
      <c r="CNX2" s="141"/>
      <c r="CNY2" s="141"/>
      <c r="CNZ2" s="141"/>
      <c r="COA2" s="141"/>
      <c r="COB2" s="141"/>
      <c r="COC2" s="141"/>
      <c r="COD2" s="141"/>
      <c r="COE2" s="141"/>
      <c r="COF2" s="141"/>
      <c r="COG2" s="141"/>
      <c r="COH2" s="141"/>
      <c r="COI2" s="141"/>
      <c r="COJ2" s="141"/>
      <c r="COK2" s="141"/>
      <c r="COL2" s="141"/>
      <c r="COM2" s="141"/>
      <c r="CON2" s="141"/>
      <c r="COO2" s="141"/>
      <c r="COP2" s="141"/>
      <c r="COQ2" s="141"/>
      <c r="COR2" s="141"/>
      <c r="COS2" s="141"/>
      <c r="COT2" s="141"/>
      <c r="COU2" s="141"/>
      <c r="COV2" s="141"/>
      <c r="COW2" s="141"/>
      <c r="COX2" s="141"/>
      <c r="COY2" s="141"/>
      <c r="COZ2" s="141"/>
      <c r="CPA2" s="141"/>
      <c r="CPB2" s="141"/>
      <c r="CPC2" s="141"/>
      <c r="CPD2" s="141"/>
      <c r="CPE2" s="141"/>
      <c r="CPF2" s="141"/>
      <c r="CPG2" s="141"/>
      <c r="CPH2" s="141"/>
      <c r="CPI2" s="141"/>
      <c r="CPJ2" s="141"/>
      <c r="CPK2" s="141"/>
      <c r="CPL2" s="141"/>
      <c r="CPM2" s="141"/>
      <c r="CPN2" s="141"/>
      <c r="CPO2" s="141"/>
      <c r="CPP2" s="141"/>
      <c r="CPQ2" s="141"/>
      <c r="CPR2" s="141"/>
      <c r="CPS2" s="141"/>
      <c r="CPT2" s="141"/>
      <c r="CPU2" s="141"/>
      <c r="CPV2" s="141"/>
      <c r="CPW2" s="141"/>
      <c r="CPX2" s="141"/>
      <c r="CPY2" s="141"/>
      <c r="CPZ2" s="141"/>
      <c r="CQA2" s="141"/>
      <c r="CQB2" s="141"/>
      <c r="CQC2" s="141"/>
      <c r="CQD2" s="141"/>
      <c r="CQE2" s="141"/>
      <c r="CQF2" s="141"/>
      <c r="CQG2" s="141"/>
      <c r="CQH2" s="141"/>
      <c r="CQI2" s="141"/>
      <c r="CQJ2" s="141"/>
      <c r="CQK2" s="141"/>
      <c r="CQL2" s="141"/>
      <c r="CQM2" s="141"/>
      <c r="CQN2" s="141"/>
      <c r="CQO2" s="141"/>
      <c r="CQP2" s="141"/>
      <c r="CQQ2" s="141"/>
      <c r="CQR2" s="141"/>
      <c r="CQS2" s="141"/>
      <c r="CQT2" s="141"/>
      <c r="CQU2" s="141"/>
      <c r="CQV2" s="141"/>
      <c r="CQW2" s="141"/>
      <c r="CQX2" s="141"/>
      <c r="CQY2" s="141"/>
      <c r="CQZ2" s="141"/>
      <c r="CRA2" s="141"/>
      <c r="CRB2" s="141"/>
      <c r="CRC2" s="141"/>
      <c r="CRD2" s="141"/>
      <c r="CRE2" s="141"/>
      <c r="CRF2" s="141"/>
      <c r="CRG2" s="141"/>
      <c r="CRH2" s="141"/>
      <c r="CRI2" s="141"/>
      <c r="CRJ2" s="141"/>
      <c r="CRK2" s="141"/>
      <c r="CRL2" s="141"/>
      <c r="CRM2" s="141"/>
      <c r="CRN2" s="141"/>
      <c r="CRO2" s="141"/>
      <c r="CRP2" s="141"/>
      <c r="CRQ2" s="141"/>
      <c r="CRR2" s="141"/>
      <c r="CRS2" s="141"/>
      <c r="CRT2" s="141"/>
      <c r="CRU2" s="141"/>
      <c r="CRV2" s="141"/>
      <c r="CRW2" s="141"/>
      <c r="CRX2" s="141"/>
      <c r="CRY2" s="141"/>
      <c r="CRZ2" s="141"/>
      <c r="CSA2" s="141"/>
      <c r="CSB2" s="141"/>
      <c r="CSC2" s="141"/>
      <c r="CSD2" s="141"/>
      <c r="CSE2" s="141"/>
      <c r="CSF2" s="141"/>
      <c r="CSG2" s="141"/>
      <c r="CSH2" s="141"/>
      <c r="CSI2" s="141"/>
      <c r="CSJ2" s="141"/>
      <c r="CSK2" s="141"/>
      <c r="CSL2" s="141"/>
      <c r="CSM2" s="141"/>
      <c r="CSN2" s="141"/>
      <c r="CSO2" s="141"/>
      <c r="CSP2" s="141"/>
      <c r="CSQ2" s="141"/>
      <c r="CSR2" s="141"/>
      <c r="CSS2" s="141"/>
      <c r="CST2" s="141"/>
      <c r="CSU2" s="141"/>
      <c r="CSV2" s="141"/>
      <c r="CSW2" s="141"/>
      <c r="CSX2" s="141"/>
      <c r="CSY2" s="141"/>
      <c r="CSZ2" s="141"/>
      <c r="CTA2" s="141"/>
      <c r="CTB2" s="141"/>
      <c r="CTC2" s="141"/>
      <c r="CTD2" s="141"/>
      <c r="CTE2" s="141"/>
      <c r="CTF2" s="141"/>
      <c r="CTG2" s="141"/>
      <c r="CTH2" s="141"/>
      <c r="CTI2" s="141"/>
      <c r="CTJ2" s="141"/>
      <c r="CTK2" s="141"/>
      <c r="CTL2" s="141"/>
      <c r="CTM2" s="141"/>
      <c r="CTN2" s="141"/>
      <c r="CTO2" s="141"/>
      <c r="CTP2" s="141"/>
      <c r="CTQ2" s="141"/>
      <c r="CTR2" s="141"/>
      <c r="CTS2" s="141"/>
      <c r="CTT2" s="141"/>
      <c r="CTU2" s="141"/>
      <c r="CTV2" s="141"/>
      <c r="CTW2" s="141"/>
      <c r="CTX2" s="141"/>
      <c r="CTY2" s="141"/>
      <c r="CTZ2" s="141"/>
      <c r="CUA2" s="141"/>
      <c r="CUB2" s="141"/>
      <c r="CUC2" s="141"/>
      <c r="CUD2" s="141"/>
      <c r="CUE2" s="141"/>
      <c r="CUF2" s="141"/>
      <c r="CUG2" s="141"/>
      <c r="CUH2" s="141"/>
      <c r="CUI2" s="141"/>
      <c r="CUJ2" s="141"/>
      <c r="CUK2" s="141"/>
      <c r="CUL2" s="141"/>
      <c r="CUM2" s="141"/>
      <c r="CUN2" s="141"/>
      <c r="CUO2" s="141"/>
      <c r="CUP2" s="141"/>
      <c r="CUQ2" s="141"/>
      <c r="CUR2" s="141"/>
      <c r="CUS2" s="141"/>
      <c r="CUT2" s="141"/>
      <c r="CUU2" s="141"/>
      <c r="CUV2" s="141"/>
      <c r="CUW2" s="141"/>
      <c r="CUX2" s="141"/>
      <c r="CUY2" s="141"/>
      <c r="CUZ2" s="141"/>
      <c r="CVA2" s="141"/>
      <c r="CVB2" s="141"/>
      <c r="CVC2" s="141"/>
      <c r="CVD2" s="141"/>
      <c r="CVE2" s="141"/>
      <c r="CVF2" s="141"/>
      <c r="CVG2" s="141"/>
      <c r="CVH2" s="141"/>
      <c r="CVI2" s="141"/>
      <c r="CVJ2" s="141"/>
      <c r="CVK2" s="141"/>
      <c r="CVL2" s="141"/>
      <c r="CVM2" s="141"/>
      <c r="CVN2" s="141"/>
      <c r="CVO2" s="141"/>
      <c r="CVP2" s="141"/>
      <c r="CVQ2" s="141"/>
      <c r="CVR2" s="141"/>
      <c r="CVS2" s="141"/>
      <c r="CVT2" s="141"/>
      <c r="CVU2" s="141"/>
      <c r="CVV2" s="141"/>
      <c r="CVW2" s="141"/>
      <c r="CVX2" s="141"/>
      <c r="CVY2" s="141"/>
      <c r="CVZ2" s="141"/>
      <c r="CWA2" s="141"/>
      <c r="CWB2" s="141"/>
      <c r="CWC2" s="141"/>
      <c r="CWD2" s="141"/>
      <c r="CWE2" s="141"/>
      <c r="CWF2" s="141"/>
      <c r="CWG2" s="141"/>
      <c r="CWH2" s="141"/>
      <c r="CWI2" s="141"/>
      <c r="CWJ2" s="141"/>
      <c r="CWK2" s="141"/>
      <c r="CWL2" s="141"/>
      <c r="CWM2" s="141"/>
      <c r="CWN2" s="141"/>
      <c r="CWO2" s="141"/>
      <c r="CWP2" s="141"/>
      <c r="CWQ2" s="141"/>
      <c r="CWR2" s="141"/>
      <c r="CWS2" s="141"/>
      <c r="CWT2" s="141"/>
      <c r="CWU2" s="141"/>
      <c r="CWV2" s="141"/>
      <c r="CWW2" s="141"/>
      <c r="CWX2" s="141"/>
      <c r="CWY2" s="141"/>
      <c r="CWZ2" s="141"/>
      <c r="CXA2" s="141"/>
      <c r="CXB2" s="141"/>
      <c r="CXC2" s="141"/>
      <c r="CXD2" s="141"/>
      <c r="CXE2" s="141"/>
      <c r="CXF2" s="141"/>
      <c r="CXG2" s="141"/>
      <c r="CXH2" s="141"/>
      <c r="CXI2" s="141"/>
      <c r="CXJ2" s="141"/>
      <c r="CXK2" s="141"/>
      <c r="CXL2" s="141"/>
      <c r="CXM2" s="141"/>
      <c r="CXN2" s="141"/>
      <c r="CXO2" s="141"/>
      <c r="CXP2" s="141"/>
      <c r="CXQ2" s="141"/>
      <c r="CXR2" s="141"/>
      <c r="CXS2" s="141"/>
      <c r="CXT2" s="141"/>
      <c r="CXU2" s="141"/>
      <c r="CXV2" s="141"/>
      <c r="CXW2" s="141"/>
      <c r="CXX2" s="141"/>
      <c r="CXY2" s="141"/>
      <c r="CXZ2" s="141"/>
      <c r="CYA2" s="141"/>
      <c r="CYB2" s="141"/>
      <c r="CYC2" s="141"/>
      <c r="CYD2" s="141"/>
      <c r="CYE2" s="141"/>
      <c r="CYF2" s="141"/>
      <c r="CYG2" s="141"/>
      <c r="CYH2" s="141"/>
      <c r="CYI2" s="141"/>
      <c r="CYJ2" s="141"/>
      <c r="CYK2" s="141"/>
      <c r="CYL2" s="141"/>
      <c r="CYM2" s="141"/>
      <c r="CYN2" s="141"/>
      <c r="CYO2" s="141"/>
      <c r="CYP2" s="141"/>
      <c r="CYQ2" s="141"/>
      <c r="CYR2" s="141"/>
      <c r="CYS2" s="141"/>
      <c r="CYT2" s="141"/>
      <c r="CYU2" s="141"/>
      <c r="CYV2" s="141"/>
      <c r="CYW2" s="141"/>
      <c r="CYX2" s="141"/>
      <c r="CYY2" s="141"/>
      <c r="CYZ2" s="141"/>
      <c r="CZA2" s="141"/>
      <c r="CZB2" s="141"/>
      <c r="CZC2" s="141"/>
      <c r="CZD2" s="141"/>
      <c r="CZE2" s="141"/>
      <c r="CZF2" s="141"/>
      <c r="CZG2" s="141"/>
      <c r="CZH2" s="141"/>
      <c r="CZI2" s="141"/>
      <c r="CZJ2" s="141"/>
      <c r="CZK2" s="141"/>
      <c r="CZL2" s="141"/>
      <c r="CZM2" s="141"/>
      <c r="CZN2" s="141"/>
      <c r="CZO2" s="141"/>
      <c r="CZP2" s="141"/>
      <c r="CZQ2" s="141"/>
      <c r="CZR2" s="141"/>
      <c r="CZS2" s="141"/>
      <c r="CZT2" s="141"/>
      <c r="CZU2" s="141"/>
      <c r="CZV2" s="141"/>
      <c r="CZW2" s="141"/>
      <c r="CZX2" s="141"/>
      <c r="CZY2" s="141"/>
      <c r="CZZ2" s="141"/>
      <c r="DAA2" s="141"/>
      <c r="DAB2" s="141"/>
      <c r="DAC2" s="141"/>
      <c r="DAD2" s="141"/>
      <c r="DAE2" s="141"/>
      <c r="DAF2" s="141"/>
      <c r="DAG2" s="141"/>
      <c r="DAH2" s="141"/>
      <c r="DAI2" s="141"/>
      <c r="DAJ2" s="141"/>
      <c r="DAK2" s="141"/>
      <c r="DAL2" s="141"/>
      <c r="DAM2" s="141"/>
      <c r="DAN2" s="141"/>
      <c r="DAO2" s="141"/>
      <c r="DAP2" s="141"/>
      <c r="DAQ2" s="141"/>
      <c r="DAR2" s="141"/>
      <c r="DAS2" s="141"/>
      <c r="DAT2" s="141"/>
      <c r="DAU2" s="141"/>
      <c r="DAV2" s="141"/>
      <c r="DAW2" s="141"/>
      <c r="DAX2" s="141"/>
      <c r="DAY2" s="141"/>
      <c r="DAZ2" s="141"/>
      <c r="DBA2" s="141"/>
      <c r="DBB2" s="141"/>
      <c r="DBC2" s="141"/>
      <c r="DBD2" s="141"/>
      <c r="DBE2" s="141"/>
      <c r="DBF2" s="141"/>
      <c r="DBG2" s="141"/>
      <c r="DBH2" s="141"/>
      <c r="DBI2" s="141"/>
      <c r="DBJ2" s="141"/>
      <c r="DBK2" s="141"/>
      <c r="DBL2" s="141"/>
      <c r="DBM2" s="141"/>
      <c r="DBN2" s="141"/>
      <c r="DBO2" s="141"/>
      <c r="DBP2" s="141"/>
      <c r="DBQ2" s="141"/>
      <c r="DBR2" s="141"/>
      <c r="DBS2" s="141"/>
      <c r="DBT2" s="141"/>
      <c r="DBU2" s="141"/>
      <c r="DBV2" s="141"/>
      <c r="DBW2" s="141"/>
      <c r="DBX2" s="141"/>
      <c r="DBY2" s="141"/>
      <c r="DBZ2" s="141"/>
      <c r="DCA2" s="141"/>
      <c r="DCB2" s="141"/>
      <c r="DCC2" s="141"/>
      <c r="DCD2" s="141"/>
      <c r="DCE2" s="141"/>
      <c r="DCF2" s="141"/>
      <c r="DCG2" s="141"/>
      <c r="DCH2" s="141"/>
      <c r="DCI2" s="141"/>
      <c r="DCJ2" s="141"/>
      <c r="DCK2" s="141"/>
      <c r="DCL2" s="141"/>
      <c r="DCM2" s="141"/>
      <c r="DCN2" s="141"/>
      <c r="DCO2" s="141"/>
      <c r="DCP2" s="141"/>
      <c r="DCQ2" s="141"/>
      <c r="DCR2" s="141"/>
      <c r="DCS2" s="141"/>
      <c r="DCT2" s="141"/>
      <c r="DCU2" s="141"/>
      <c r="DCV2" s="141"/>
      <c r="DCW2" s="141"/>
      <c r="DCX2" s="141"/>
      <c r="DCY2" s="141"/>
      <c r="DCZ2" s="141"/>
      <c r="DDA2" s="141"/>
      <c r="DDB2" s="141"/>
      <c r="DDC2" s="141"/>
      <c r="DDD2" s="141"/>
      <c r="DDE2" s="141"/>
      <c r="DDF2" s="141"/>
      <c r="DDG2" s="141"/>
      <c r="DDH2" s="141"/>
      <c r="DDI2" s="141"/>
      <c r="DDJ2" s="141"/>
      <c r="DDK2" s="141"/>
      <c r="DDL2" s="141"/>
      <c r="DDM2" s="141"/>
      <c r="DDN2" s="141"/>
      <c r="DDO2" s="141"/>
      <c r="DDP2" s="141"/>
      <c r="DDQ2" s="141"/>
      <c r="DDR2" s="141"/>
      <c r="DDS2" s="141"/>
      <c r="DDT2" s="141"/>
      <c r="DDU2" s="141"/>
      <c r="DDV2" s="141"/>
      <c r="DDW2" s="141"/>
      <c r="DDX2" s="141"/>
      <c r="DDY2" s="141"/>
      <c r="DDZ2" s="141"/>
      <c r="DEA2" s="141"/>
      <c r="DEB2" s="141"/>
      <c r="DEC2" s="141"/>
      <c r="DED2" s="141"/>
      <c r="DEE2" s="141"/>
      <c r="DEF2" s="141"/>
      <c r="DEG2" s="141"/>
      <c r="DEH2" s="141"/>
      <c r="DEI2" s="141"/>
      <c r="DEJ2" s="141"/>
      <c r="DEK2" s="141"/>
      <c r="DEL2" s="141"/>
      <c r="DEM2" s="141"/>
      <c r="DEN2" s="141"/>
      <c r="DEO2" s="141"/>
      <c r="DEP2" s="141"/>
      <c r="DEQ2" s="141"/>
      <c r="DER2" s="141"/>
      <c r="DES2" s="141"/>
      <c r="DET2" s="141"/>
      <c r="DEU2" s="141"/>
      <c r="DEV2" s="141"/>
      <c r="DEW2" s="141"/>
      <c r="DEX2" s="141"/>
      <c r="DEY2" s="141"/>
      <c r="DEZ2" s="141"/>
      <c r="DFA2" s="141"/>
      <c r="DFB2" s="141"/>
      <c r="DFC2" s="141"/>
      <c r="DFD2" s="141"/>
      <c r="DFE2" s="141"/>
      <c r="DFF2" s="141"/>
      <c r="DFG2" s="141"/>
      <c r="DFH2" s="141"/>
      <c r="DFI2" s="141"/>
      <c r="DFJ2" s="141"/>
      <c r="DFK2" s="141"/>
      <c r="DFL2" s="141"/>
      <c r="DFM2" s="141"/>
      <c r="DFN2" s="141"/>
      <c r="DFO2" s="141"/>
      <c r="DFP2" s="141"/>
      <c r="DFQ2" s="141"/>
      <c r="DFR2" s="141"/>
      <c r="DFS2" s="141"/>
      <c r="DFT2" s="141"/>
      <c r="DFU2" s="141"/>
      <c r="DFV2" s="141"/>
      <c r="DFW2" s="141"/>
      <c r="DFX2" s="141"/>
      <c r="DFY2" s="141"/>
      <c r="DFZ2" s="141"/>
      <c r="DGA2" s="141"/>
      <c r="DGB2" s="141"/>
      <c r="DGC2" s="141"/>
      <c r="DGD2" s="141"/>
      <c r="DGE2" s="141"/>
      <c r="DGF2" s="141"/>
      <c r="DGG2" s="141"/>
      <c r="DGH2" s="141"/>
      <c r="DGI2" s="141"/>
      <c r="DGJ2" s="141"/>
      <c r="DGK2" s="141"/>
      <c r="DGL2" s="141"/>
      <c r="DGM2" s="141"/>
      <c r="DGN2" s="141"/>
      <c r="DGO2" s="141"/>
      <c r="DGP2" s="141"/>
      <c r="DGQ2" s="141"/>
      <c r="DGR2" s="141"/>
      <c r="DGS2" s="141"/>
      <c r="DGT2" s="141"/>
      <c r="DGU2" s="141"/>
      <c r="DGV2" s="141"/>
      <c r="DGW2" s="141"/>
      <c r="DGX2" s="141"/>
      <c r="DGY2" s="141"/>
      <c r="DGZ2" s="141"/>
      <c r="DHA2" s="141"/>
      <c r="DHB2" s="141"/>
      <c r="DHC2" s="141"/>
      <c r="DHD2" s="141"/>
      <c r="DHE2" s="141"/>
      <c r="DHF2" s="141"/>
      <c r="DHG2" s="141"/>
      <c r="DHH2" s="141"/>
      <c r="DHI2" s="141"/>
      <c r="DHJ2" s="141"/>
      <c r="DHK2" s="141"/>
      <c r="DHL2" s="141"/>
      <c r="DHM2" s="141"/>
      <c r="DHN2" s="141"/>
      <c r="DHO2" s="141"/>
      <c r="DHP2" s="141"/>
      <c r="DHQ2" s="141"/>
      <c r="DHR2" s="141"/>
      <c r="DHS2" s="141"/>
      <c r="DHT2" s="141"/>
      <c r="DHU2" s="141"/>
      <c r="DHV2" s="141"/>
      <c r="DHW2" s="141"/>
      <c r="DHX2" s="141"/>
      <c r="DHY2" s="141"/>
      <c r="DHZ2" s="141"/>
      <c r="DIA2" s="141"/>
      <c r="DIB2" s="141"/>
      <c r="DIC2" s="141"/>
      <c r="DID2" s="141"/>
      <c r="DIE2" s="141"/>
      <c r="DIF2" s="141"/>
      <c r="DIG2" s="141"/>
      <c r="DIH2" s="141"/>
      <c r="DII2" s="141"/>
      <c r="DIJ2" s="141"/>
      <c r="DIK2" s="141"/>
      <c r="DIL2" s="141"/>
      <c r="DIM2" s="141"/>
      <c r="DIN2" s="141"/>
      <c r="DIO2" s="141"/>
      <c r="DIP2" s="141"/>
      <c r="DIQ2" s="141"/>
      <c r="DIR2" s="141"/>
      <c r="DIS2" s="141"/>
      <c r="DIT2" s="141"/>
      <c r="DIU2" s="141"/>
      <c r="DIV2" s="141"/>
      <c r="DIW2" s="141"/>
      <c r="DIX2" s="141"/>
      <c r="DIY2" s="141"/>
      <c r="DIZ2" s="141"/>
      <c r="DJA2" s="141"/>
      <c r="DJB2" s="141"/>
      <c r="DJC2" s="141"/>
      <c r="DJD2" s="141"/>
      <c r="DJE2" s="141"/>
      <c r="DJF2" s="141"/>
      <c r="DJG2" s="141"/>
      <c r="DJH2" s="141"/>
      <c r="DJI2" s="141"/>
      <c r="DJJ2" s="141"/>
      <c r="DJK2" s="141"/>
      <c r="DJL2" s="141"/>
      <c r="DJM2" s="141"/>
      <c r="DJN2" s="141"/>
      <c r="DJO2" s="141"/>
      <c r="DJP2" s="141"/>
      <c r="DJQ2" s="141"/>
      <c r="DJR2" s="141"/>
      <c r="DJS2" s="141"/>
      <c r="DJT2" s="141"/>
      <c r="DJU2" s="141"/>
      <c r="DJV2" s="141"/>
      <c r="DJW2" s="141"/>
      <c r="DJX2" s="141"/>
      <c r="DJY2" s="141"/>
      <c r="DJZ2" s="141"/>
      <c r="DKA2" s="141"/>
      <c r="DKB2" s="141"/>
      <c r="DKC2" s="141"/>
      <c r="DKD2" s="141"/>
      <c r="DKE2" s="141"/>
      <c r="DKF2" s="141"/>
      <c r="DKG2" s="141"/>
      <c r="DKH2" s="141"/>
      <c r="DKI2" s="141"/>
      <c r="DKJ2" s="141"/>
      <c r="DKK2" s="141"/>
      <c r="DKL2" s="141"/>
      <c r="DKM2" s="141"/>
      <c r="DKN2" s="141"/>
      <c r="DKO2" s="141"/>
      <c r="DKP2" s="141"/>
      <c r="DKQ2" s="141"/>
      <c r="DKR2" s="141"/>
      <c r="DKS2" s="141"/>
      <c r="DKT2" s="141"/>
      <c r="DKU2" s="141"/>
      <c r="DKV2" s="141"/>
      <c r="DKW2" s="141"/>
      <c r="DKX2" s="141"/>
      <c r="DKY2" s="141"/>
      <c r="DKZ2" s="141"/>
      <c r="DLA2" s="141"/>
      <c r="DLB2" s="141"/>
      <c r="DLC2" s="141"/>
      <c r="DLD2" s="141"/>
      <c r="DLE2" s="141"/>
      <c r="DLF2" s="141"/>
      <c r="DLG2" s="141"/>
      <c r="DLH2" s="141"/>
      <c r="DLI2" s="141"/>
      <c r="DLJ2" s="141"/>
      <c r="DLK2" s="141"/>
      <c r="DLL2" s="141"/>
      <c r="DLM2" s="141"/>
      <c r="DLN2" s="141"/>
      <c r="DLO2" s="141"/>
      <c r="DLP2" s="141"/>
      <c r="DLQ2" s="141"/>
      <c r="DLR2" s="141"/>
      <c r="DLS2" s="141"/>
      <c r="DLT2" s="141"/>
      <c r="DLU2" s="141"/>
      <c r="DLV2" s="141"/>
      <c r="DLW2" s="141"/>
      <c r="DLX2" s="141"/>
      <c r="DLY2" s="141"/>
      <c r="DLZ2" s="141"/>
      <c r="DMA2" s="141"/>
      <c r="DMB2" s="141"/>
      <c r="DMC2" s="141"/>
      <c r="DMD2" s="141"/>
      <c r="DME2" s="141"/>
      <c r="DMF2" s="141"/>
      <c r="DMG2" s="141"/>
      <c r="DMH2" s="141"/>
      <c r="DMI2" s="141"/>
      <c r="DMJ2" s="141"/>
      <c r="DMK2" s="141"/>
      <c r="DML2" s="141"/>
      <c r="DMM2" s="141"/>
      <c r="DMN2" s="141"/>
      <c r="DMO2" s="141"/>
      <c r="DMP2" s="141"/>
      <c r="DMQ2" s="141"/>
      <c r="DMR2" s="141"/>
      <c r="DMS2" s="141"/>
      <c r="DMT2" s="141"/>
      <c r="DMU2" s="141"/>
      <c r="DMV2" s="141"/>
      <c r="DMW2" s="141"/>
      <c r="DMX2" s="141"/>
      <c r="DMY2" s="141"/>
      <c r="DMZ2" s="141"/>
      <c r="DNA2" s="141"/>
      <c r="DNB2" s="141"/>
      <c r="DNC2" s="141"/>
      <c r="DND2" s="141"/>
      <c r="DNE2" s="141"/>
      <c r="DNF2" s="141"/>
      <c r="DNG2" s="141"/>
      <c r="DNH2" s="141"/>
      <c r="DNI2" s="141"/>
      <c r="DNJ2" s="141"/>
      <c r="DNK2" s="141"/>
      <c r="DNL2" s="141"/>
      <c r="DNM2" s="141"/>
      <c r="DNN2" s="141"/>
      <c r="DNO2" s="141"/>
      <c r="DNP2" s="141"/>
      <c r="DNQ2" s="141"/>
      <c r="DNR2" s="141"/>
      <c r="DNS2" s="141"/>
      <c r="DNT2" s="141"/>
      <c r="DNU2" s="141"/>
      <c r="DNV2" s="141"/>
      <c r="DNW2" s="141"/>
      <c r="DNX2" s="141"/>
      <c r="DNY2" s="141"/>
      <c r="DNZ2" s="141"/>
      <c r="DOA2" s="141"/>
      <c r="DOB2" s="141"/>
      <c r="DOC2" s="141"/>
      <c r="DOD2" s="141"/>
      <c r="DOE2" s="141"/>
      <c r="DOF2" s="141"/>
      <c r="DOG2" s="141"/>
      <c r="DOH2" s="141"/>
      <c r="DOI2" s="141"/>
      <c r="DOJ2" s="141"/>
      <c r="DOK2" s="141"/>
      <c r="DOL2" s="141"/>
      <c r="DOM2" s="141"/>
      <c r="DON2" s="141"/>
      <c r="DOO2" s="141"/>
      <c r="DOP2" s="141"/>
      <c r="DOQ2" s="141"/>
      <c r="DOR2" s="141"/>
      <c r="DOS2" s="141"/>
      <c r="DOT2" s="141"/>
      <c r="DOU2" s="141"/>
      <c r="DOV2" s="141"/>
      <c r="DOW2" s="141"/>
      <c r="DOX2" s="141"/>
      <c r="DOY2" s="141"/>
      <c r="DOZ2" s="141"/>
      <c r="DPA2" s="141"/>
      <c r="DPB2" s="141"/>
      <c r="DPC2" s="141"/>
      <c r="DPD2" s="141"/>
      <c r="DPE2" s="141"/>
      <c r="DPF2" s="141"/>
      <c r="DPG2" s="141"/>
      <c r="DPH2" s="141"/>
      <c r="DPI2" s="141"/>
      <c r="DPJ2" s="141"/>
      <c r="DPK2" s="141"/>
      <c r="DPL2" s="141"/>
      <c r="DPM2" s="141"/>
      <c r="DPN2" s="141"/>
      <c r="DPO2" s="141"/>
      <c r="DPP2" s="141"/>
      <c r="DPQ2" s="141"/>
      <c r="DPR2" s="141"/>
      <c r="DPS2" s="141"/>
      <c r="DPT2" s="141"/>
      <c r="DPU2" s="141"/>
      <c r="DPV2" s="141"/>
      <c r="DPW2" s="141"/>
      <c r="DPX2" s="141"/>
      <c r="DPY2" s="141"/>
      <c r="DPZ2" s="141"/>
      <c r="DQA2" s="141"/>
      <c r="DQB2" s="141"/>
      <c r="DQC2" s="141"/>
      <c r="DQD2" s="141"/>
      <c r="DQE2" s="141"/>
      <c r="DQF2" s="141"/>
      <c r="DQG2" s="141"/>
      <c r="DQH2" s="141"/>
      <c r="DQI2" s="141"/>
      <c r="DQJ2" s="141"/>
      <c r="DQK2" s="141"/>
      <c r="DQL2" s="141"/>
      <c r="DQM2" s="141"/>
      <c r="DQN2" s="141"/>
      <c r="DQO2" s="141"/>
      <c r="DQP2" s="141"/>
      <c r="DQQ2" s="141"/>
      <c r="DQR2" s="141"/>
      <c r="DQS2" s="141"/>
      <c r="DQT2" s="141"/>
      <c r="DQU2" s="141"/>
      <c r="DQV2" s="141"/>
      <c r="DQW2" s="141"/>
      <c r="DQX2" s="141"/>
      <c r="DQY2" s="141"/>
      <c r="DQZ2" s="141"/>
      <c r="DRA2" s="141"/>
      <c r="DRB2" s="141"/>
      <c r="DRC2" s="141"/>
      <c r="DRD2" s="141"/>
      <c r="DRE2" s="141"/>
      <c r="DRF2" s="141"/>
      <c r="DRG2" s="141"/>
      <c r="DRH2" s="141"/>
      <c r="DRI2" s="141"/>
      <c r="DRJ2" s="141"/>
      <c r="DRK2" s="141"/>
      <c r="DRL2" s="141"/>
      <c r="DRM2" s="141"/>
      <c r="DRN2" s="141"/>
      <c r="DRO2" s="141"/>
      <c r="DRP2" s="141"/>
      <c r="DRQ2" s="141"/>
      <c r="DRR2" s="141"/>
      <c r="DRS2" s="141"/>
      <c r="DRT2" s="141"/>
      <c r="DRU2" s="141"/>
      <c r="DRV2" s="141"/>
      <c r="DRW2" s="141"/>
      <c r="DRX2" s="141"/>
      <c r="DRY2" s="141"/>
      <c r="DRZ2" s="141"/>
      <c r="DSA2" s="141"/>
      <c r="DSB2" s="141"/>
      <c r="DSC2" s="141"/>
      <c r="DSD2" s="141"/>
      <c r="DSE2" s="141"/>
      <c r="DSF2" s="141"/>
      <c r="DSG2" s="141"/>
      <c r="DSH2" s="141"/>
      <c r="DSI2" s="141"/>
      <c r="DSJ2" s="141"/>
      <c r="DSK2" s="141"/>
      <c r="DSL2" s="141"/>
      <c r="DSM2" s="141"/>
      <c r="DSN2" s="141"/>
      <c r="DSO2" s="141"/>
      <c r="DSP2" s="141"/>
      <c r="DSQ2" s="141"/>
      <c r="DSR2" s="141"/>
      <c r="DSS2" s="141"/>
      <c r="DST2" s="141"/>
      <c r="DSU2" s="141"/>
      <c r="DSV2" s="141"/>
      <c r="DSW2" s="141"/>
      <c r="DSX2" s="141"/>
      <c r="DSY2" s="141"/>
      <c r="DSZ2" s="141"/>
      <c r="DTA2" s="141"/>
      <c r="DTB2" s="141"/>
      <c r="DTC2" s="141"/>
      <c r="DTD2" s="141"/>
      <c r="DTE2" s="141"/>
      <c r="DTF2" s="141"/>
      <c r="DTG2" s="141"/>
      <c r="DTH2" s="141"/>
      <c r="DTI2" s="141"/>
      <c r="DTJ2" s="141"/>
      <c r="DTK2" s="141"/>
      <c r="DTL2" s="141"/>
      <c r="DTM2" s="141"/>
      <c r="DTN2" s="141"/>
      <c r="DTO2" s="141"/>
      <c r="DTP2" s="141"/>
      <c r="DTQ2" s="141"/>
      <c r="DTR2" s="141"/>
      <c r="DTS2" s="141"/>
      <c r="DTT2" s="141"/>
      <c r="DTU2" s="141"/>
      <c r="DTV2" s="141"/>
      <c r="DTW2" s="141"/>
      <c r="DTX2" s="141"/>
      <c r="DTY2" s="141"/>
      <c r="DTZ2" s="141"/>
      <c r="DUA2" s="141"/>
      <c r="DUB2" s="141"/>
      <c r="DUC2" s="141"/>
      <c r="DUD2" s="141"/>
      <c r="DUE2" s="141"/>
      <c r="DUF2" s="141"/>
      <c r="DUG2" s="141"/>
      <c r="DUH2" s="141"/>
      <c r="DUI2" s="141"/>
      <c r="DUJ2" s="141"/>
      <c r="DUK2" s="141"/>
      <c r="DUL2" s="141"/>
      <c r="DUM2" s="141"/>
      <c r="DUN2" s="141"/>
      <c r="DUO2" s="141"/>
      <c r="DUP2" s="141"/>
      <c r="DUQ2" s="141"/>
      <c r="DUR2" s="141"/>
      <c r="DUS2" s="141"/>
      <c r="DUT2" s="141"/>
      <c r="DUU2" s="141"/>
      <c r="DUV2" s="141"/>
      <c r="DUW2" s="141"/>
      <c r="DUX2" s="141"/>
      <c r="DUY2" s="141"/>
      <c r="DUZ2" s="141"/>
      <c r="DVA2" s="141"/>
      <c r="DVB2" s="141"/>
      <c r="DVC2" s="141"/>
      <c r="DVD2" s="141"/>
      <c r="DVE2" s="141"/>
      <c r="DVF2" s="141"/>
      <c r="DVG2" s="141"/>
      <c r="DVH2" s="141"/>
      <c r="DVI2" s="141"/>
      <c r="DVJ2" s="141"/>
      <c r="DVK2" s="141"/>
      <c r="DVL2" s="141"/>
      <c r="DVM2" s="141"/>
      <c r="DVN2" s="141"/>
      <c r="DVO2" s="141"/>
      <c r="DVP2" s="141"/>
      <c r="DVQ2" s="141"/>
      <c r="DVR2" s="141"/>
      <c r="DVS2" s="141"/>
      <c r="DVT2" s="141"/>
      <c r="DVU2" s="141"/>
      <c r="DVV2" s="141"/>
      <c r="DVW2" s="141"/>
      <c r="DVX2" s="141"/>
      <c r="DVY2" s="141"/>
      <c r="DVZ2" s="141"/>
      <c r="DWA2" s="141"/>
      <c r="DWB2" s="141"/>
      <c r="DWC2" s="141"/>
      <c r="DWD2" s="141"/>
      <c r="DWE2" s="141"/>
      <c r="DWF2" s="141"/>
      <c r="DWG2" s="141"/>
      <c r="DWH2" s="141"/>
      <c r="DWI2" s="141"/>
      <c r="DWJ2" s="141"/>
      <c r="DWK2" s="141"/>
      <c r="DWL2" s="141"/>
      <c r="DWM2" s="141"/>
      <c r="DWN2" s="141"/>
      <c r="DWO2" s="141"/>
      <c r="DWP2" s="141"/>
      <c r="DWQ2" s="141"/>
      <c r="DWR2" s="141"/>
      <c r="DWS2" s="141"/>
      <c r="DWT2" s="141"/>
      <c r="DWU2" s="141"/>
      <c r="DWV2" s="141"/>
      <c r="DWW2" s="141"/>
      <c r="DWX2" s="141"/>
      <c r="DWY2" s="141"/>
      <c r="DWZ2" s="141"/>
      <c r="DXA2" s="141"/>
      <c r="DXB2" s="141"/>
      <c r="DXC2" s="141"/>
      <c r="DXD2" s="141"/>
      <c r="DXE2" s="141"/>
      <c r="DXF2" s="141"/>
      <c r="DXG2" s="141"/>
      <c r="DXH2" s="141"/>
      <c r="DXI2" s="141"/>
      <c r="DXJ2" s="141"/>
      <c r="DXK2" s="141"/>
      <c r="DXL2" s="141"/>
      <c r="DXM2" s="141"/>
      <c r="DXN2" s="141"/>
      <c r="DXO2" s="141"/>
      <c r="DXP2" s="141"/>
      <c r="DXQ2" s="141"/>
      <c r="DXR2" s="141"/>
      <c r="DXS2" s="141"/>
      <c r="DXT2" s="141"/>
      <c r="DXU2" s="141"/>
      <c r="DXV2" s="141"/>
      <c r="DXW2" s="141"/>
      <c r="DXX2" s="141"/>
      <c r="DXY2" s="141"/>
      <c r="DXZ2" s="141"/>
      <c r="DYA2" s="141"/>
      <c r="DYB2" s="141"/>
      <c r="DYC2" s="141"/>
      <c r="DYD2" s="141"/>
      <c r="DYE2" s="141"/>
      <c r="DYF2" s="141"/>
      <c r="DYG2" s="141"/>
      <c r="DYH2" s="141"/>
      <c r="DYI2" s="141"/>
      <c r="DYJ2" s="141"/>
      <c r="DYK2" s="141"/>
      <c r="DYL2" s="141"/>
      <c r="DYM2" s="141"/>
      <c r="DYN2" s="141"/>
      <c r="DYO2" s="141"/>
      <c r="DYP2" s="141"/>
      <c r="DYQ2" s="141"/>
      <c r="DYR2" s="141"/>
      <c r="DYS2" s="141"/>
      <c r="DYT2" s="141"/>
      <c r="DYU2" s="141"/>
      <c r="DYV2" s="141"/>
      <c r="DYW2" s="141"/>
      <c r="DYX2" s="141"/>
      <c r="DYY2" s="141"/>
      <c r="DYZ2" s="141"/>
      <c r="DZA2" s="141"/>
      <c r="DZB2" s="141"/>
      <c r="DZC2" s="141"/>
      <c r="DZD2" s="141"/>
      <c r="DZE2" s="141"/>
      <c r="DZF2" s="141"/>
      <c r="DZG2" s="141"/>
      <c r="DZH2" s="141"/>
      <c r="DZI2" s="141"/>
      <c r="DZJ2" s="141"/>
      <c r="DZK2" s="141"/>
      <c r="DZL2" s="141"/>
      <c r="DZM2" s="141"/>
      <c r="DZN2" s="141"/>
      <c r="DZO2" s="141"/>
      <c r="DZP2" s="141"/>
      <c r="DZQ2" s="141"/>
      <c r="DZR2" s="141"/>
      <c r="DZS2" s="141"/>
      <c r="DZT2" s="141"/>
      <c r="DZU2" s="141"/>
      <c r="DZV2" s="141"/>
      <c r="DZW2" s="141"/>
      <c r="DZX2" s="141"/>
      <c r="DZY2" s="141"/>
      <c r="DZZ2" s="141"/>
      <c r="EAA2" s="141"/>
      <c r="EAB2" s="141"/>
      <c r="EAC2" s="141"/>
      <c r="EAD2" s="141"/>
      <c r="EAE2" s="141"/>
      <c r="EAF2" s="141"/>
      <c r="EAG2" s="141"/>
      <c r="EAH2" s="141"/>
      <c r="EAI2" s="141"/>
      <c r="EAJ2" s="141"/>
      <c r="EAK2" s="141"/>
      <c r="EAL2" s="141"/>
      <c r="EAM2" s="141"/>
      <c r="EAN2" s="141"/>
      <c r="EAO2" s="141"/>
      <c r="EAP2" s="141"/>
      <c r="EAQ2" s="141"/>
      <c r="EAR2" s="141"/>
      <c r="EAS2" s="141"/>
      <c r="EAT2" s="141"/>
      <c r="EAU2" s="141"/>
      <c r="EAV2" s="141"/>
      <c r="EAW2" s="141"/>
      <c r="EAX2" s="141"/>
      <c r="EAY2" s="141"/>
      <c r="EAZ2" s="141"/>
      <c r="EBA2" s="141"/>
      <c r="EBB2" s="141"/>
      <c r="EBC2" s="141"/>
      <c r="EBD2" s="141"/>
      <c r="EBE2" s="141"/>
      <c r="EBF2" s="141"/>
      <c r="EBG2" s="141"/>
      <c r="EBH2" s="141"/>
      <c r="EBI2" s="141"/>
      <c r="EBJ2" s="141"/>
      <c r="EBK2" s="141"/>
      <c r="EBL2" s="141"/>
      <c r="EBM2" s="141"/>
      <c r="EBN2" s="141"/>
      <c r="EBO2" s="141"/>
      <c r="EBP2" s="141"/>
      <c r="EBQ2" s="141"/>
      <c r="EBR2" s="141"/>
      <c r="EBS2" s="141"/>
      <c r="EBT2" s="141"/>
      <c r="EBU2" s="141"/>
      <c r="EBV2" s="141"/>
      <c r="EBW2" s="141"/>
      <c r="EBX2" s="141"/>
      <c r="EBY2" s="141"/>
      <c r="EBZ2" s="141"/>
      <c r="ECA2" s="141"/>
      <c r="ECB2" s="141"/>
      <c r="ECC2" s="141"/>
      <c r="ECD2" s="141"/>
      <c r="ECE2" s="141"/>
      <c r="ECF2" s="141"/>
      <c r="ECG2" s="141"/>
      <c r="ECH2" s="141"/>
      <c r="ECI2" s="141"/>
      <c r="ECJ2" s="141"/>
      <c r="ECK2" s="141"/>
      <c r="ECL2" s="141"/>
      <c r="ECM2" s="141"/>
      <c r="ECN2" s="141"/>
      <c r="ECO2" s="141"/>
      <c r="ECP2" s="141"/>
      <c r="ECQ2" s="141"/>
      <c r="ECR2" s="141"/>
      <c r="ECS2" s="141"/>
      <c r="ECT2" s="141"/>
      <c r="ECU2" s="141"/>
      <c r="ECV2" s="141"/>
      <c r="ECW2" s="141"/>
      <c r="ECX2" s="141"/>
      <c r="ECY2" s="141"/>
      <c r="ECZ2" s="141"/>
      <c r="EDA2" s="141"/>
      <c r="EDB2" s="141"/>
      <c r="EDC2" s="141"/>
      <c r="EDD2" s="141"/>
      <c r="EDE2" s="141"/>
      <c r="EDF2" s="141"/>
      <c r="EDG2" s="141"/>
      <c r="EDH2" s="141"/>
      <c r="EDI2" s="141"/>
      <c r="EDJ2" s="141"/>
      <c r="EDK2" s="141"/>
      <c r="EDL2" s="141"/>
      <c r="EDM2" s="141"/>
      <c r="EDN2" s="141"/>
      <c r="EDO2" s="141"/>
      <c r="EDP2" s="141"/>
      <c r="EDQ2" s="141"/>
      <c r="EDR2" s="141"/>
      <c r="EDS2" s="141"/>
      <c r="EDT2" s="141"/>
      <c r="EDU2" s="141"/>
      <c r="EDV2" s="141"/>
      <c r="EDW2" s="141"/>
      <c r="EDX2" s="141"/>
      <c r="EDY2" s="141"/>
      <c r="EDZ2" s="141"/>
      <c r="EEA2" s="141"/>
      <c r="EEB2" s="141"/>
      <c r="EEC2" s="141"/>
      <c r="EED2" s="141"/>
      <c r="EEE2" s="141"/>
      <c r="EEF2" s="141"/>
      <c r="EEG2" s="141"/>
      <c r="EEH2" s="141"/>
      <c r="EEI2" s="141"/>
      <c r="EEJ2" s="141"/>
      <c r="EEK2" s="141"/>
      <c r="EEL2" s="141"/>
      <c r="EEM2" s="141"/>
      <c r="EEN2" s="141"/>
      <c r="EEO2" s="141"/>
      <c r="EEP2" s="141"/>
      <c r="EEQ2" s="141"/>
      <c r="EER2" s="141"/>
      <c r="EES2" s="141"/>
      <c r="EET2" s="141"/>
      <c r="EEU2" s="141"/>
      <c r="EEV2" s="141"/>
      <c r="EEW2" s="141"/>
      <c r="EEX2" s="141"/>
      <c r="EEY2" s="141"/>
      <c r="EEZ2" s="141"/>
      <c r="EFA2" s="141"/>
      <c r="EFB2" s="141"/>
      <c r="EFC2" s="141"/>
      <c r="EFD2" s="141"/>
      <c r="EFE2" s="141"/>
      <c r="EFF2" s="141"/>
      <c r="EFG2" s="141"/>
      <c r="EFH2" s="141"/>
      <c r="EFI2" s="141"/>
      <c r="EFJ2" s="141"/>
      <c r="EFK2" s="141"/>
      <c r="EFL2" s="141"/>
      <c r="EFM2" s="141"/>
      <c r="EFN2" s="141"/>
      <c r="EFO2" s="141"/>
      <c r="EFP2" s="141"/>
      <c r="EFQ2" s="141"/>
      <c r="EFR2" s="141"/>
      <c r="EFS2" s="141"/>
      <c r="EFT2" s="141"/>
      <c r="EFU2" s="141"/>
      <c r="EFV2" s="141"/>
      <c r="EFW2" s="141"/>
      <c r="EFX2" s="141"/>
      <c r="EFY2" s="141"/>
      <c r="EFZ2" s="141"/>
      <c r="EGA2" s="141"/>
      <c r="EGB2" s="141"/>
      <c r="EGC2" s="141"/>
      <c r="EGD2" s="141"/>
      <c r="EGE2" s="141"/>
      <c r="EGF2" s="141"/>
      <c r="EGG2" s="141"/>
      <c r="EGH2" s="141"/>
      <c r="EGI2" s="141"/>
      <c r="EGJ2" s="141"/>
      <c r="EGK2" s="141"/>
      <c r="EGL2" s="141"/>
      <c r="EGM2" s="141"/>
      <c r="EGN2" s="141"/>
      <c r="EGO2" s="141"/>
      <c r="EGP2" s="141"/>
      <c r="EGQ2" s="141"/>
      <c r="EGR2" s="141"/>
      <c r="EGS2" s="141"/>
      <c r="EGT2" s="141"/>
      <c r="EGU2" s="141"/>
      <c r="EGV2" s="141"/>
      <c r="EGW2" s="141"/>
      <c r="EGX2" s="141"/>
      <c r="EGY2" s="141"/>
      <c r="EGZ2" s="141"/>
      <c r="EHA2" s="141"/>
      <c r="EHB2" s="141"/>
      <c r="EHC2" s="141"/>
      <c r="EHD2" s="141"/>
      <c r="EHE2" s="141"/>
      <c r="EHF2" s="141"/>
      <c r="EHG2" s="141"/>
      <c r="EHH2" s="141"/>
      <c r="EHI2" s="141"/>
      <c r="EHJ2" s="141"/>
      <c r="EHK2" s="141"/>
      <c r="EHL2" s="141"/>
      <c r="EHM2" s="141"/>
      <c r="EHN2" s="141"/>
      <c r="EHO2" s="141"/>
      <c r="EHP2" s="141"/>
      <c r="EHQ2" s="141"/>
      <c r="EHR2" s="141"/>
      <c r="EHS2" s="141"/>
      <c r="EHT2" s="141"/>
      <c r="EHU2" s="141"/>
      <c r="EHV2" s="141"/>
      <c r="EHW2" s="141"/>
      <c r="EHX2" s="141"/>
      <c r="EHY2" s="141"/>
      <c r="EHZ2" s="141"/>
      <c r="EIA2" s="141"/>
      <c r="EIB2" s="141"/>
      <c r="EIC2" s="141"/>
      <c r="EID2" s="141"/>
      <c r="EIE2" s="141"/>
      <c r="EIF2" s="141"/>
      <c r="EIG2" s="141"/>
      <c r="EIH2" s="141"/>
      <c r="EII2" s="141"/>
      <c r="EIJ2" s="141"/>
      <c r="EIK2" s="141"/>
      <c r="EIL2" s="141"/>
      <c r="EIM2" s="141"/>
      <c r="EIN2" s="141"/>
      <c r="EIO2" s="141"/>
      <c r="EIP2" s="141"/>
      <c r="EIQ2" s="141"/>
      <c r="EIR2" s="141"/>
      <c r="EIS2" s="141"/>
      <c r="EIT2" s="141"/>
      <c r="EIU2" s="141"/>
      <c r="EIV2" s="141"/>
      <c r="EIW2" s="141"/>
      <c r="EIX2" s="141"/>
      <c r="EIY2" s="141"/>
      <c r="EIZ2" s="141"/>
      <c r="EJA2" s="141"/>
      <c r="EJB2" s="141"/>
      <c r="EJC2" s="141"/>
      <c r="EJD2" s="141"/>
      <c r="EJE2" s="141"/>
      <c r="EJF2" s="141"/>
      <c r="EJG2" s="141"/>
      <c r="EJH2" s="141"/>
      <c r="EJI2" s="141"/>
      <c r="EJJ2" s="141"/>
      <c r="EJK2" s="141"/>
      <c r="EJL2" s="141"/>
      <c r="EJM2" s="141"/>
      <c r="EJN2" s="141"/>
      <c r="EJO2" s="141"/>
      <c r="EJP2" s="141"/>
      <c r="EJQ2" s="141"/>
      <c r="EJR2" s="141"/>
      <c r="EJS2" s="141"/>
      <c r="EJT2" s="141"/>
      <c r="EJU2" s="141"/>
      <c r="EJV2" s="141"/>
      <c r="EJW2" s="141"/>
      <c r="EJX2" s="141"/>
      <c r="EJY2" s="141"/>
      <c r="EJZ2" s="141"/>
      <c r="EKA2" s="141"/>
      <c r="EKB2" s="141"/>
      <c r="EKC2" s="141"/>
      <c r="EKD2" s="141"/>
      <c r="EKE2" s="141"/>
      <c r="EKF2" s="141"/>
      <c r="EKG2" s="141"/>
      <c r="EKH2" s="141"/>
      <c r="EKI2" s="141"/>
      <c r="EKJ2" s="141"/>
      <c r="EKK2" s="141"/>
      <c r="EKL2" s="141"/>
      <c r="EKM2" s="141"/>
      <c r="EKN2" s="141"/>
      <c r="EKO2" s="141"/>
      <c r="EKP2" s="141"/>
      <c r="EKQ2" s="141"/>
      <c r="EKR2" s="141"/>
      <c r="EKS2" s="141"/>
      <c r="EKT2" s="141"/>
      <c r="EKU2" s="141"/>
      <c r="EKV2" s="141"/>
      <c r="EKW2" s="141"/>
      <c r="EKX2" s="141"/>
      <c r="EKY2" s="141"/>
      <c r="EKZ2" s="141"/>
      <c r="ELA2" s="141"/>
      <c r="ELB2" s="141"/>
      <c r="ELC2" s="141"/>
      <c r="ELD2" s="141"/>
      <c r="ELE2" s="141"/>
      <c r="ELF2" s="141"/>
      <c r="ELG2" s="141"/>
      <c r="ELH2" s="141"/>
      <c r="ELI2" s="141"/>
      <c r="ELJ2" s="141"/>
      <c r="ELK2" s="141"/>
      <c r="ELL2" s="141"/>
      <c r="ELM2" s="141"/>
      <c r="ELN2" s="141"/>
      <c r="ELO2" s="141"/>
      <c r="ELP2" s="141"/>
      <c r="ELQ2" s="141"/>
      <c r="ELR2" s="141"/>
      <c r="ELS2" s="141"/>
      <c r="ELT2" s="141"/>
      <c r="ELU2" s="141"/>
      <c r="ELV2" s="141"/>
      <c r="ELW2" s="141"/>
      <c r="ELX2" s="141"/>
      <c r="ELY2" s="141"/>
      <c r="ELZ2" s="141"/>
      <c r="EMA2" s="141"/>
      <c r="EMB2" s="141"/>
      <c r="EMC2" s="141"/>
      <c r="EMD2" s="141"/>
      <c r="EME2" s="141"/>
      <c r="EMF2" s="141"/>
      <c r="EMG2" s="141"/>
      <c r="EMH2" s="141"/>
      <c r="EMI2" s="141"/>
      <c r="EMJ2" s="141"/>
      <c r="EMK2" s="141"/>
      <c r="EML2" s="141"/>
      <c r="EMM2" s="141"/>
      <c r="EMN2" s="141"/>
      <c r="EMO2" s="141"/>
      <c r="EMP2" s="141"/>
      <c r="EMQ2" s="141"/>
      <c r="EMR2" s="141"/>
      <c r="EMS2" s="141"/>
      <c r="EMT2" s="141"/>
      <c r="EMU2" s="141"/>
      <c r="EMV2" s="141"/>
      <c r="EMW2" s="141"/>
      <c r="EMX2" s="141"/>
      <c r="EMY2" s="141"/>
      <c r="EMZ2" s="141"/>
      <c r="ENA2" s="141"/>
      <c r="ENB2" s="141"/>
      <c r="ENC2" s="141"/>
      <c r="END2" s="141"/>
      <c r="ENE2" s="141"/>
      <c r="ENF2" s="141"/>
      <c r="ENG2" s="141"/>
      <c r="ENH2" s="141"/>
      <c r="ENI2" s="141"/>
      <c r="ENJ2" s="141"/>
      <c r="ENK2" s="141"/>
      <c r="ENL2" s="141"/>
      <c r="ENM2" s="141"/>
      <c r="ENN2" s="141"/>
      <c r="ENO2" s="141"/>
      <c r="ENP2" s="141"/>
      <c r="ENQ2" s="141"/>
      <c r="ENR2" s="141"/>
      <c r="ENS2" s="141"/>
      <c r="ENT2" s="141"/>
      <c r="ENU2" s="141"/>
      <c r="ENV2" s="141"/>
      <c r="ENW2" s="141"/>
      <c r="ENX2" s="141"/>
      <c r="ENY2" s="141"/>
      <c r="ENZ2" s="141"/>
      <c r="EOA2" s="141"/>
      <c r="EOB2" s="141"/>
      <c r="EOC2" s="141"/>
      <c r="EOD2" s="141"/>
      <c r="EOE2" s="141"/>
      <c r="EOF2" s="141"/>
      <c r="EOG2" s="141"/>
      <c r="EOH2" s="141"/>
      <c r="EOI2" s="141"/>
      <c r="EOJ2" s="141"/>
      <c r="EOK2" s="141"/>
      <c r="EOL2" s="141"/>
      <c r="EOM2" s="141"/>
      <c r="EON2" s="141"/>
      <c r="EOO2" s="141"/>
      <c r="EOP2" s="141"/>
      <c r="EOQ2" s="141"/>
      <c r="EOR2" s="141"/>
      <c r="EOS2" s="141"/>
      <c r="EOT2" s="141"/>
      <c r="EOU2" s="141"/>
      <c r="EOV2" s="141"/>
      <c r="EOW2" s="141"/>
      <c r="EOX2" s="141"/>
      <c r="EOY2" s="141"/>
      <c r="EOZ2" s="141"/>
      <c r="EPA2" s="141"/>
      <c r="EPB2" s="141"/>
      <c r="EPC2" s="141"/>
      <c r="EPD2" s="141"/>
      <c r="EPE2" s="141"/>
      <c r="EPF2" s="141"/>
      <c r="EPG2" s="141"/>
      <c r="EPH2" s="141"/>
      <c r="EPI2" s="141"/>
      <c r="EPJ2" s="141"/>
      <c r="EPK2" s="141"/>
      <c r="EPL2" s="141"/>
      <c r="EPM2" s="141"/>
      <c r="EPN2" s="141"/>
      <c r="EPO2" s="141"/>
      <c r="EPP2" s="141"/>
      <c r="EPQ2" s="141"/>
      <c r="EPR2" s="141"/>
      <c r="EPS2" s="141"/>
      <c r="EPT2" s="141"/>
      <c r="EPU2" s="141"/>
      <c r="EPV2" s="141"/>
      <c r="EPW2" s="141"/>
      <c r="EPX2" s="141"/>
      <c r="EPY2" s="141"/>
      <c r="EPZ2" s="141"/>
      <c r="EQA2" s="141"/>
      <c r="EQB2" s="141"/>
      <c r="EQC2" s="141"/>
      <c r="EQD2" s="141"/>
      <c r="EQE2" s="141"/>
      <c r="EQF2" s="141"/>
      <c r="EQG2" s="141"/>
      <c r="EQH2" s="141"/>
      <c r="EQI2" s="141"/>
      <c r="EQJ2" s="141"/>
      <c r="EQK2" s="141"/>
      <c r="EQL2" s="141"/>
      <c r="EQM2" s="141"/>
      <c r="EQN2" s="141"/>
      <c r="EQO2" s="141"/>
      <c r="EQP2" s="141"/>
      <c r="EQQ2" s="141"/>
      <c r="EQR2" s="141"/>
      <c r="EQS2" s="141"/>
      <c r="EQT2" s="141"/>
      <c r="EQU2" s="141"/>
      <c r="EQV2" s="141"/>
      <c r="EQW2" s="141"/>
      <c r="EQX2" s="141"/>
      <c r="EQY2" s="141"/>
      <c r="EQZ2" s="141"/>
      <c r="ERA2" s="141"/>
      <c r="ERB2" s="141"/>
      <c r="ERC2" s="141"/>
      <c r="ERD2" s="141"/>
      <c r="ERE2" s="141"/>
      <c r="ERF2" s="141"/>
      <c r="ERG2" s="141"/>
      <c r="ERH2" s="141"/>
      <c r="ERI2" s="141"/>
      <c r="ERJ2" s="141"/>
      <c r="ERK2" s="141"/>
      <c r="ERL2" s="141"/>
      <c r="ERM2" s="141"/>
      <c r="ERN2" s="141"/>
      <c r="ERO2" s="141"/>
      <c r="ERP2" s="141"/>
      <c r="ERQ2" s="141"/>
      <c r="ERR2" s="141"/>
      <c r="ERS2" s="141"/>
      <c r="ERT2" s="141"/>
      <c r="ERU2" s="141"/>
      <c r="ERV2" s="141"/>
      <c r="ERW2" s="141"/>
      <c r="ERX2" s="141"/>
      <c r="ERY2" s="141"/>
      <c r="ERZ2" s="141"/>
      <c r="ESA2" s="141"/>
      <c r="ESB2" s="141"/>
      <c r="ESC2" s="141"/>
      <c r="ESD2" s="141"/>
      <c r="ESE2" s="141"/>
      <c r="ESF2" s="141"/>
      <c r="ESG2" s="141"/>
      <c r="ESH2" s="141"/>
      <c r="ESI2" s="141"/>
      <c r="ESJ2" s="141"/>
      <c r="ESK2" s="141"/>
      <c r="ESL2" s="141"/>
      <c r="ESM2" s="141"/>
      <c r="ESN2" s="141"/>
      <c r="ESO2" s="141"/>
      <c r="ESP2" s="141"/>
      <c r="ESQ2" s="141"/>
      <c r="ESR2" s="141"/>
      <c r="ESS2" s="141"/>
      <c r="EST2" s="141"/>
      <c r="ESU2" s="141"/>
      <c r="ESV2" s="141"/>
      <c r="ESW2" s="141"/>
      <c r="ESX2" s="141"/>
      <c r="ESY2" s="141"/>
      <c r="ESZ2" s="141"/>
      <c r="ETA2" s="141"/>
      <c r="ETB2" s="141"/>
      <c r="ETC2" s="141"/>
      <c r="ETD2" s="141"/>
      <c r="ETE2" s="141"/>
      <c r="ETF2" s="141"/>
      <c r="ETG2" s="141"/>
      <c r="ETH2" s="141"/>
      <c r="ETI2" s="141"/>
      <c r="ETJ2" s="141"/>
      <c r="ETK2" s="141"/>
      <c r="ETL2" s="141"/>
      <c r="ETM2" s="141"/>
      <c r="ETN2" s="141"/>
      <c r="ETO2" s="141"/>
      <c r="ETP2" s="141"/>
      <c r="ETQ2" s="141"/>
      <c r="ETR2" s="141"/>
      <c r="ETS2" s="141"/>
      <c r="ETT2" s="141"/>
      <c r="ETU2" s="141"/>
      <c r="ETV2" s="141"/>
      <c r="ETW2" s="141"/>
      <c r="ETX2" s="141"/>
      <c r="ETY2" s="141"/>
      <c r="ETZ2" s="141"/>
      <c r="EUA2" s="141"/>
      <c r="EUB2" s="141"/>
      <c r="EUC2" s="141"/>
      <c r="EUD2" s="141"/>
      <c r="EUE2" s="141"/>
      <c r="EUF2" s="141"/>
      <c r="EUG2" s="141"/>
      <c r="EUH2" s="141"/>
      <c r="EUI2" s="141"/>
      <c r="EUJ2" s="141"/>
      <c r="EUK2" s="141"/>
      <c r="EUL2" s="141"/>
      <c r="EUM2" s="141"/>
      <c r="EUN2" s="141"/>
      <c r="EUO2" s="141"/>
      <c r="EUP2" s="141"/>
      <c r="EUQ2" s="141"/>
      <c r="EUR2" s="141"/>
      <c r="EUS2" s="141"/>
      <c r="EUT2" s="141"/>
      <c r="EUU2" s="141"/>
      <c r="EUV2" s="141"/>
      <c r="EUW2" s="141"/>
      <c r="EUX2" s="141"/>
      <c r="EUY2" s="141"/>
      <c r="EUZ2" s="141"/>
      <c r="EVA2" s="141"/>
      <c r="EVB2" s="141"/>
      <c r="EVC2" s="141"/>
      <c r="EVD2" s="141"/>
      <c r="EVE2" s="141"/>
      <c r="EVF2" s="141"/>
      <c r="EVG2" s="141"/>
      <c r="EVH2" s="141"/>
      <c r="EVI2" s="141"/>
      <c r="EVJ2" s="141"/>
      <c r="EVK2" s="141"/>
      <c r="EVL2" s="141"/>
      <c r="EVM2" s="141"/>
      <c r="EVN2" s="141"/>
      <c r="EVO2" s="141"/>
      <c r="EVP2" s="141"/>
      <c r="EVQ2" s="141"/>
      <c r="EVR2" s="141"/>
      <c r="EVS2" s="141"/>
      <c r="EVT2" s="141"/>
      <c r="EVU2" s="141"/>
      <c r="EVV2" s="141"/>
      <c r="EVW2" s="141"/>
      <c r="EVX2" s="141"/>
      <c r="EVY2" s="141"/>
      <c r="EVZ2" s="141"/>
      <c r="EWA2" s="141"/>
      <c r="EWB2" s="141"/>
      <c r="EWC2" s="141"/>
      <c r="EWD2" s="141"/>
      <c r="EWE2" s="141"/>
      <c r="EWF2" s="141"/>
      <c r="EWG2" s="141"/>
      <c r="EWH2" s="141"/>
      <c r="EWI2" s="141"/>
      <c r="EWJ2" s="141"/>
      <c r="EWK2" s="141"/>
      <c r="EWL2" s="141"/>
      <c r="EWM2" s="141"/>
      <c r="EWN2" s="141"/>
      <c r="EWO2" s="141"/>
      <c r="EWP2" s="141"/>
      <c r="EWQ2" s="141"/>
      <c r="EWR2" s="141"/>
      <c r="EWS2" s="141"/>
      <c r="EWT2" s="141"/>
      <c r="EWU2" s="141"/>
      <c r="EWV2" s="141"/>
      <c r="EWW2" s="141"/>
      <c r="EWX2" s="141"/>
      <c r="EWY2" s="141"/>
      <c r="EWZ2" s="141"/>
      <c r="EXA2" s="141"/>
      <c r="EXB2" s="141"/>
      <c r="EXC2" s="141"/>
      <c r="EXD2" s="141"/>
      <c r="EXE2" s="141"/>
      <c r="EXF2" s="141"/>
      <c r="EXG2" s="141"/>
      <c r="EXH2" s="141"/>
      <c r="EXI2" s="141"/>
      <c r="EXJ2" s="141"/>
      <c r="EXK2" s="141"/>
      <c r="EXL2" s="141"/>
      <c r="EXM2" s="141"/>
      <c r="EXN2" s="141"/>
      <c r="EXO2" s="141"/>
      <c r="EXP2" s="141"/>
      <c r="EXQ2" s="141"/>
      <c r="EXR2" s="141"/>
      <c r="EXS2" s="141"/>
      <c r="EXT2" s="141"/>
      <c r="EXU2" s="141"/>
      <c r="EXV2" s="141"/>
      <c r="EXW2" s="141"/>
      <c r="EXX2" s="141"/>
      <c r="EXY2" s="141"/>
      <c r="EXZ2" s="141"/>
      <c r="EYA2" s="141"/>
      <c r="EYB2" s="141"/>
      <c r="EYC2" s="141"/>
      <c r="EYD2" s="141"/>
      <c r="EYE2" s="141"/>
      <c r="EYF2" s="141"/>
      <c r="EYG2" s="141"/>
      <c r="EYH2" s="141"/>
      <c r="EYI2" s="141"/>
      <c r="EYJ2" s="141"/>
      <c r="EYK2" s="141"/>
      <c r="EYL2" s="141"/>
      <c r="EYM2" s="141"/>
      <c r="EYN2" s="141"/>
      <c r="EYO2" s="141"/>
      <c r="EYP2" s="141"/>
      <c r="EYQ2" s="141"/>
      <c r="EYR2" s="141"/>
      <c r="EYS2" s="141"/>
      <c r="EYT2" s="141"/>
      <c r="EYU2" s="141"/>
      <c r="EYV2" s="141"/>
      <c r="EYW2" s="141"/>
      <c r="EYX2" s="141"/>
      <c r="EYY2" s="141"/>
      <c r="EYZ2" s="141"/>
      <c r="EZA2" s="141"/>
      <c r="EZB2" s="141"/>
      <c r="EZC2" s="141"/>
      <c r="EZD2" s="141"/>
      <c r="EZE2" s="141"/>
      <c r="EZF2" s="141"/>
      <c r="EZG2" s="141"/>
      <c r="EZH2" s="141"/>
      <c r="EZI2" s="141"/>
      <c r="EZJ2" s="141"/>
      <c r="EZK2" s="141"/>
      <c r="EZL2" s="141"/>
      <c r="EZM2" s="141"/>
      <c r="EZN2" s="141"/>
      <c r="EZO2" s="141"/>
      <c r="EZP2" s="141"/>
      <c r="EZQ2" s="141"/>
      <c r="EZR2" s="141"/>
      <c r="EZS2" s="141"/>
      <c r="EZT2" s="141"/>
      <c r="EZU2" s="141"/>
      <c r="EZV2" s="141"/>
      <c r="EZW2" s="141"/>
      <c r="EZX2" s="141"/>
      <c r="EZY2" s="141"/>
      <c r="EZZ2" s="141"/>
      <c r="FAA2" s="141"/>
      <c r="FAB2" s="141"/>
      <c r="FAC2" s="141"/>
      <c r="FAD2" s="141"/>
      <c r="FAE2" s="141"/>
      <c r="FAF2" s="141"/>
      <c r="FAG2" s="141"/>
      <c r="FAH2" s="141"/>
      <c r="FAI2" s="141"/>
      <c r="FAJ2" s="141"/>
      <c r="FAK2" s="141"/>
      <c r="FAL2" s="141"/>
      <c r="FAM2" s="141"/>
      <c r="FAN2" s="141"/>
      <c r="FAO2" s="141"/>
      <c r="FAP2" s="141"/>
      <c r="FAQ2" s="141"/>
      <c r="FAR2" s="141"/>
      <c r="FAS2" s="141"/>
      <c r="FAT2" s="141"/>
      <c r="FAU2" s="141"/>
      <c r="FAV2" s="141"/>
      <c r="FAW2" s="141"/>
      <c r="FAX2" s="141"/>
      <c r="FAY2" s="141"/>
      <c r="FAZ2" s="141"/>
      <c r="FBA2" s="141"/>
      <c r="FBB2" s="141"/>
      <c r="FBC2" s="141"/>
      <c r="FBD2" s="141"/>
      <c r="FBE2" s="141"/>
      <c r="FBF2" s="141"/>
      <c r="FBG2" s="141"/>
      <c r="FBH2" s="141"/>
      <c r="FBI2" s="141"/>
      <c r="FBJ2" s="141"/>
      <c r="FBK2" s="141"/>
      <c r="FBL2" s="141"/>
      <c r="FBM2" s="141"/>
      <c r="FBN2" s="141"/>
      <c r="FBO2" s="141"/>
      <c r="FBP2" s="141"/>
      <c r="FBQ2" s="141"/>
      <c r="FBR2" s="141"/>
      <c r="FBS2" s="141"/>
      <c r="FBT2" s="141"/>
      <c r="FBU2" s="141"/>
      <c r="FBV2" s="141"/>
      <c r="FBW2" s="141"/>
      <c r="FBX2" s="141"/>
      <c r="FBY2" s="141"/>
      <c r="FBZ2" s="141"/>
      <c r="FCA2" s="141"/>
      <c r="FCB2" s="141"/>
      <c r="FCC2" s="141"/>
      <c r="FCD2" s="141"/>
      <c r="FCE2" s="141"/>
      <c r="FCF2" s="141"/>
      <c r="FCG2" s="141"/>
      <c r="FCH2" s="141"/>
      <c r="FCI2" s="141"/>
      <c r="FCJ2" s="141"/>
      <c r="FCK2" s="141"/>
      <c r="FCL2" s="141"/>
      <c r="FCM2" s="141"/>
      <c r="FCN2" s="141"/>
      <c r="FCO2" s="141"/>
      <c r="FCP2" s="141"/>
      <c r="FCQ2" s="141"/>
      <c r="FCR2" s="141"/>
      <c r="FCS2" s="141"/>
      <c r="FCT2" s="141"/>
      <c r="FCU2" s="141"/>
      <c r="FCV2" s="141"/>
      <c r="FCW2" s="141"/>
      <c r="FCX2" s="141"/>
      <c r="FCY2" s="141"/>
      <c r="FCZ2" s="141"/>
      <c r="FDA2" s="141"/>
      <c r="FDB2" s="141"/>
      <c r="FDC2" s="141"/>
      <c r="FDD2" s="141"/>
      <c r="FDE2" s="141"/>
      <c r="FDF2" s="141"/>
      <c r="FDG2" s="141"/>
      <c r="FDH2" s="141"/>
      <c r="FDI2" s="141"/>
      <c r="FDJ2" s="141"/>
      <c r="FDK2" s="141"/>
      <c r="FDL2" s="141"/>
      <c r="FDM2" s="141"/>
      <c r="FDN2" s="141"/>
      <c r="FDO2" s="141"/>
      <c r="FDP2" s="141"/>
      <c r="FDQ2" s="141"/>
      <c r="FDR2" s="141"/>
      <c r="FDS2" s="141"/>
      <c r="FDT2" s="141"/>
      <c r="FDU2" s="141"/>
      <c r="FDV2" s="141"/>
      <c r="FDW2" s="141"/>
      <c r="FDX2" s="141"/>
      <c r="FDY2" s="141"/>
      <c r="FDZ2" s="141"/>
      <c r="FEA2" s="141"/>
      <c r="FEB2" s="141"/>
      <c r="FEC2" s="141"/>
      <c r="FED2" s="141"/>
      <c r="FEE2" s="141"/>
      <c r="FEF2" s="141"/>
      <c r="FEG2" s="141"/>
      <c r="FEH2" s="141"/>
      <c r="FEI2" s="141"/>
      <c r="FEJ2" s="141"/>
      <c r="FEK2" s="141"/>
      <c r="FEL2" s="141"/>
      <c r="FEM2" s="141"/>
      <c r="FEN2" s="141"/>
      <c r="FEO2" s="141"/>
      <c r="FEP2" s="141"/>
      <c r="FEQ2" s="141"/>
      <c r="FER2" s="141"/>
      <c r="FES2" s="141"/>
      <c r="FET2" s="141"/>
      <c r="FEU2" s="141"/>
      <c r="FEV2" s="141"/>
      <c r="FEW2" s="141"/>
      <c r="FEX2" s="141"/>
      <c r="FEY2" s="141"/>
      <c r="FEZ2" s="141"/>
      <c r="FFA2" s="141"/>
      <c r="FFB2" s="141"/>
      <c r="FFC2" s="141"/>
      <c r="FFD2" s="141"/>
      <c r="FFE2" s="141"/>
      <c r="FFF2" s="141"/>
      <c r="FFG2" s="141"/>
      <c r="FFH2" s="141"/>
      <c r="FFI2" s="141"/>
      <c r="FFJ2" s="141"/>
      <c r="FFK2" s="141"/>
      <c r="FFL2" s="141"/>
      <c r="FFM2" s="141"/>
      <c r="FFN2" s="141"/>
      <c r="FFO2" s="141"/>
      <c r="FFP2" s="141"/>
      <c r="FFQ2" s="141"/>
      <c r="FFR2" s="141"/>
      <c r="FFS2" s="141"/>
      <c r="FFT2" s="141"/>
      <c r="FFU2" s="141"/>
      <c r="FFV2" s="141"/>
      <c r="FFW2" s="141"/>
      <c r="FFX2" s="141"/>
      <c r="FFY2" s="141"/>
      <c r="FFZ2" s="141"/>
      <c r="FGA2" s="141"/>
      <c r="FGB2" s="141"/>
      <c r="FGC2" s="141"/>
      <c r="FGD2" s="141"/>
      <c r="FGE2" s="141"/>
      <c r="FGF2" s="141"/>
      <c r="FGG2" s="141"/>
      <c r="FGH2" s="141"/>
      <c r="FGI2" s="141"/>
      <c r="FGJ2" s="141"/>
      <c r="FGK2" s="141"/>
      <c r="FGL2" s="141"/>
      <c r="FGM2" s="141"/>
      <c r="FGN2" s="141"/>
      <c r="FGO2" s="141"/>
      <c r="FGP2" s="141"/>
      <c r="FGQ2" s="141"/>
      <c r="FGR2" s="141"/>
      <c r="FGS2" s="141"/>
      <c r="FGT2" s="141"/>
      <c r="FGU2" s="141"/>
      <c r="FGV2" s="141"/>
      <c r="FGW2" s="141"/>
      <c r="FGX2" s="141"/>
      <c r="FGY2" s="141"/>
      <c r="FGZ2" s="141"/>
      <c r="FHA2" s="141"/>
      <c r="FHB2" s="141"/>
      <c r="FHC2" s="141"/>
      <c r="FHD2" s="141"/>
      <c r="FHE2" s="141"/>
      <c r="FHF2" s="141"/>
      <c r="FHG2" s="141"/>
      <c r="FHH2" s="141"/>
      <c r="FHI2" s="141"/>
      <c r="FHJ2" s="141"/>
      <c r="FHK2" s="141"/>
      <c r="FHL2" s="141"/>
      <c r="FHM2" s="141"/>
      <c r="FHN2" s="141"/>
      <c r="FHO2" s="141"/>
      <c r="FHP2" s="141"/>
      <c r="FHQ2" s="141"/>
      <c r="FHR2" s="141"/>
      <c r="FHS2" s="141"/>
      <c r="FHT2" s="141"/>
      <c r="FHU2" s="141"/>
      <c r="FHV2" s="141"/>
      <c r="FHW2" s="141"/>
      <c r="FHX2" s="141"/>
      <c r="FHY2" s="141"/>
      <c r="FHZ2" s="141"/>
      <c r="FIA2" s="141"/>
      <c r="FIB2" s="141"/>
      <c r="FIC2" s="141"/>
      <c r="FID2" s="141"/>
      <c r="FIE2" s="141"/>
      <c r="FIF2" s="141"/>
      <c r="FIG2" s="141"/>
      <c r="FIH2" s="141"/>
      <c r="FII2" s="141"/>
      <c r="FIJ2" s="141"/>
      <c r="FIK2" s="141"/>
      <c r="FIL2" s="141"/>
      <c r="FIM2" s="141"/>
      <c r="FIN2" s="141"/>
      <c r="FIO2" s="141"/>
      <c r="FIP2" s="141"/>
      <c r="FIQ2" s="141"/>
      <c r="FIR2" s="141"/>
      <c r="FIS2" s="141"/>
      <c r="FIT2" s="141"/>
      <c r="FIU2" s="141"/>
      <c r="FIV2" s="141"/>
      <c r="FIW2" s="141"/>
      <c r="FIX2" s="141"/>
      <c r="FIY2" s="141"/>
      <c r="FIZ2" s="141"/>
      <c r="FJA2" s="141"/>
      <c r="FJB2" s="141"/>
      <c r="FJC2" s="141"/>
      <c r="FJD2" s="141"/>
      <c r="FJE2" s="141"/>
      <c r="FJF2" s="141"/>
      <c r="FJG2" s="141"/>
      <c r="FJH2" s="141"/>
      <c r="FJI2" s="141"/>
      <c r="FJJ2" s="141"/>
      <c r="FJK2" s="141"/>
      <c r="FJL2" s="141"/>
      <c r="FJM2" s="141"/>
      <c r="FJN2" s="141"/>
      <c r="FJO2" s="141"/>
      <c r="FJP2" s="141"/>
      <c r="FJQ2" s="141"/>
      <c r="FJR2" s="141"/>
      <c r="FJS2" s="141"/>
      <c r="FJT2" s="141"/>
      <c r="FJU2" s="141"/>
      <c r="FJV2" s="141"/>
      <c r="FJW2" s="141"/>
      <c r="FJX2" s="141"/>
      <c r="FJY2" s="141"/>
      <c r="FJZ2" s="141"/>
      <c r="FKA2" s="141"/>
      <c r="FKB2" s="141"/>
      <c r="FKC2" s="141"/>
      <c r="FKD2" s="141"/>
      <c r="FKE2" s="141"/>
      <c r="FKF2" s="141"/>
      <c r="FKG2" s="141"/>
      <c r="FKH2" s="141"/>
      <c r="FKI2" s="141"/>
      <c r="FKJ2" s="141"/>
      <c r="FKK2" s="141"/>
      <c r="FKL2" s="141"/>
      <c r="FKM2" s="141"/>
      <c r="FKN2" s="141"/>
      <c r="FKO2" s="141"/>
      <c r="FKP2" s="141"/>
      <c r="FKQ2" s="141"/>
      <c r="FKR2" s="141"/>
      <c r="FKS2" s="141"/>
      <c r="FKT2" s="141"/>
      <c r="FKU2" s="141"/>
      <c r="FKV2" s="141"/>
      <c r="FKW2" s="141"/>
      <c r="FKX2" s="141"/>
      <c r="FKY2" s="141"/>
      <c r="FKZ2" s="141"/>
      <c r="FLA2" s="141"/>
      <c r="FLB2" s="141"/>
      <c r="FLC2" s="141"/>
      <c r="FLD2" s="141"/>
      <c r="FLE2" s="141"/>
      <c r="FLF2" s="141"/>
      <c r="FLG2" s="141"/>
      <c r="FLH2" s="141"/>
      <c r="FLI2" s="141"/>
      <c r="FLJ2" s="141"/>
      <c r="FLK2" s="141"/>
      <c r="FLL2" s="141"/>
      <c r="FLM2" s="141"/>
      <c r="FLN2" s="141"/>
      <c r="FLO2" s="141"/>
      <c r="FLP2" s="141"/>
      <c r="FLQ2" s="141"/>
      <c r="FLR2" s="141"/>
      <c r="FLS2" s="141"/>
      <c r="FLT2" s="141"/>
      <c r="FLU2" s="141"/>
      <c r="FLV2" s="141"/>
      <c r="FLW2" s="141"/>
      <c r="FLX2" s="141"/>
      <c r="FLY2" s="141"/>
      <c r="FLZ2" s="141"/>
      <c r="FMA2" s="141"/>
      <c r="FMB2" s="141"/>
      <c r="FMC2" s="141"/>
      <c r="FMD2" s="141"/>
      <c r="FME2" s="141"/>
      <c r="FMF2" s="141"/>
      <c r="FMG2" s="141"/>
      <c r="FMH2" s="141"/>
      <c r="FMI2" s="141"/>
      <c r="FMJ2" s="141"/>
      <c r="FMK2" s="141"/>
      <c r="FML2" s="141"/>
      <c r="FMM2" s="141"/>
      <c r="FMN2" s="141"/>
      <c r="FMO2" s="141"/>
      <c r="FMP2" s="141"/>
      <c r="FMQ2" s="141"/>
      <c r="FMR2" s="141"/>
      <c r="FMS2" s="141"/>
      <c r="FMT2" s="141"/>
      <c r="FMU2" s="141"/>
      <c r="FMV2" s="141"/>
      <c r="FMW2" s="141"/>
      <c r="FMX2" s="141"/>
      <c r="FMY2" s="141"/>
      <c r="FMZ2" s="141"/>
      <c r="FNA2" s="141"/>
      <c r="FNB2" s="141"/>
      <c r="FNC2" s="141"/>
      <c r="FND2" s="141"/>
      <c r="FNE2" s="141"/>
      <c r="FNF2" s="141"/>
      <c r="FNG2" s="141"/>
      <c r="FNH2" s="141"/>
      <c r="FNI2" s="141"/>
      <c r="FNJ2" s="141"/>
      <c r="FNK2" s="141"/>
      <c r="FNL2" s="141"/>
      <c r="FNM2" s="141"/>
      <c r="FNN2" s="141"/>
      <c r="FNO2" s="141"/>
      <c r="FNP2" s="141"/>
      <c r="FNQ2" s="141"/>
      <c r="FNR2" s="141"/>
      <c r="FNS2" s="141"/>
      <c r="FNT2" s="141"/>
      <c r="FNU2" s="141"/>
      <c r="FNV2" s="141"/>
      <c r="FNW2" s="141"/>
      <c r="FNX2" s="141"/>
      <c r="FNY2" s="141"/>
      <c r="FNZ2" s="141"/>
      <c r="FOA2" s="141"/>
      <c r="FOB2" s="141"/>
      <c r="FOC2" s="141"/>
      <c r="FOD2" s="141"/>
      <c r="FOE2" s="141"/>
      <c r="FOF2" s="141"/>
      <c r="FOG2" s="141"/>
      <c r="FOH2" s="141"/>
      <c r="FOI2" s="141"/>
      <c r="FOJ2" s="141"/>
      <c r="FOK2" s="141"/>
      <c r="FOL2" s="141"/>
      <c r="FOM2" s="141"/>
      <c r="FON2" s="141"/>
      <c r="FOO2" s="141"/>
      <c r="FOP2" s="141"/>
      <c r="FOQ2" s="141"/>
      <c r="FOR2" s="141"/>
      <c r="FOS2" s="141"/>
      <c r="FOT2" s="141"/>
      <c r="FOU2" s="141"/>
      <c r="FOV2" s="141"/>
      <c r="FOW2" s="141"/>
      <c r="FOX2" s="141"/>
      <c r="FOY2" s="141"/>
      <c r="FOZ2" s="141"/>
      <c r="FPA2" s="141"/>
      <c r="FPB2" s="141"/>
      <c r="FPC2" s="141"/>
      <c r="FPD2" s="141"/>
      <c r="FPE2" s="141"/>
      <c r="FPF2" s="141"/>
      <c r="FPG2" s="141"/>
      <c r="FPH2" s="141"/>
      <c r="FPI2" s="141"/>
      <c r="FPJ2" s="141"/>
      <c r="FPK2" s="141"/>
      <c r="FPL2" s="141"/>
      <c r="FPM2" s="141"/>
      <c r="FPN2" s="141"/>
      <c r="FPO2" s="141"/>
      <c r="FPP2" s="141"/>
      <c r="FPQ2" s="141"/>
      <c r="FPR2" s="141"/>
      <c r="FPS2" s="141"/>
      <c r="FPT2" s="141"/>
      <c r="FPU2" s="141"/>
      <c r="FPV2" s="141"/>
      <c r="FPW2" s="141"/>
      <c r="FPX2" s="141"/>
      <c r="FPY2" s="141"/>
      <c r="FPZ2" s="141"/>
      <c r="FQA2" s="141"/>
      <c r="FQB2" s="141"/>
      <c r="FQC2" s="141"/>
      <c r="FQD2" s="141"/>
      <c r="FQE2" s="141"/>
      <c r="FQF2" s="141"/>
      <c r="FQG2" s="141"/>
      <c r="FQH2" s="141"/>
      <c r="FQI2" s="141"/>
      <c r="FQJ2" s="141"/>
      <c r="FQK2" s="141"/>
      <c r="FQL2" s="141"/>
      <c r="FQM2" s="141"/>
      <c r="FQN2" s="141"/>
      <c r="FQO2" s="141"/>
      <c r="FQP2" s="141"/>
      <c r="FQQ2" s="141"/>
      <c r="FQR2" s="141"/>
      <c r="FQS2" s="141"/>
      <c r="FQT2" s="141"/>
      <c r="FQU2" s="141"/>
      <c r="FQV2" s="141"/>
      <c r="FQW2" s="141"/>
      <c r="FQX2" s="141"/>
      <c r="FQY2" s="141"/>
      <c r="FQZ2" s="141"/>
      <c r="FRA2" s="141"/>
      <c r="FRB2" s="141"/>
      <c r="FRC2" s="141"/>
      <c r="FRD2" s="141"/>
      <c r="FRE2" s="141"/>
      <c r="FRF2" s="141"/>
      <c r="FRG2" s="141"/>
      <c r="FRH2" s="141"/>
      <c r="FRI2" s="141"/>
      <c r="FRJ2" s="141"/>
      <c r="FRK2" s="141"/>
      <c r="FRL2" s="141"/>
      <c r="FRM2" s="141"/>
      <c r="FRN2" s="141"/>
      <c r="FRO2" s="141"/>
      <c r="FRP2" s="141"/>
      <c r="FRQ2" s="141"/>
      <c r="FRR2" s="141"/>
      <c r="FRS2" s="141"/>
      <c r="FRT2" s="141"/>
      <c r="FRU2" s="141"/>
      <c r="FRV2" s="141"/>
      <c r="FRW2" s="141"/>
      <c r="FRX2" s="141"/>
      <c r="FRY2" s="141"/>
      <c r="FRZ2" s="141"/>
      <c r="FSA2" s="141"/>
      <c r="FSB2" s="141"/>
      <c r="FSC2" s="141"/>
      <c r="FSD2" s="141"/>
      <c r="FSE2" s="141"/>
      <c r="FSF2" s="141"/>
      <c r="FSG2" s="141"/>
      <c r="FSH2" s="141"/>
      <c r="FSI2" s="141"/>
      <c r="FSJ2" s="141"/>
      <c r="FSK2" s="141"/>
      <c r="FSL2" s="141"/>
      <c r="FSM2" s="141"/>
      <c r="FSN2" s="141"/>
      <c r="FSO2" s="141"/>
      <c r="FSP2" s="141"/>
      <c r="FSQ2" s="141"/>
      <c r="FSR2" s="141"/>
      <c r="FSS2" s="141"/>
      <c r="FST2" s="141"/>
      <c r="FSU2" s="141"/>
      <c r="FSV2" s="141"/>
      <c r="FSW2" s="141"/>
      <c r="FSX2" s="141"/>
      <c r="FSY2" s="141"/>
      <c r="FSZ2" s="141"/>
      <c r="FTA2" s="141"/>
      <c r="FTB2" s="141"/>
      <c r="FTC2" s="141"/>
      <c r="FTD2" s="141"/>
      <c r="FTE2" s="141"/>
      <c r="FTF2" s="141"/>
      <c r="FTG2" s="141"/>
      <c r="FTH2" s="141"/>
      <c r="FTI2" s="141"/>
      <c r="FTJ2" s="141"/>
      <c r="FTK2" s="141"/>
      <c r="FTL2" s="141"/>
      <c r="FTM2" s="141"/>
      <c r="FTN2" s="141"/>
      <c r="FTO2" s="141"/>
      <c r="FTP2" s="141"/>
      <c r="FTQ2" s="141"/>
      <c r="FTR2" s="141"/>
      <c r="FTS2" s="141"/>
      <c r="FTT2" s="141"/>
      <c r="FTU2" s="141"/>
      <c r="FTV2" s="141"/>
      <c r="FTW2" s="141"/>
      <c r="FTX2" s="141"/>
      <c r="FTY2" s="141"/>
      <c r="FTZ2" s="141"/>
      <c r="FUA2" s="141"/>
      <c r="FUB2" s="141"/>
      <c r="FUC2" s="141"/>
      <c r="FUD2" s="141"/>
      <c r="FUE2" s="141"/>
      <c r="FUF2" s="141"/>
      <c r="FUG2" s="141"/>
      <c r="FUH2" s="141"/>
      <c r="FUI2" s="141"/>
      <c r="FUJ2" s="141"/>
      <c r="FUK2" s="141"/>
      <c r="FUL2" s="141"/>
      <c r="FUM2" s="141"/>
      <c r="FUN2" s="141"/>
      <c r="FUO2" s="141"/>
      <c r="FUP2" s="141"/>
      <c r="FUQ2" s="141"/>
      <c r="FUR2" s="141"/>
      <c r="FUS2" s="141"/>
      <c r="FUT2" s="141"/>
      <c r="FUU2" s="141"/>
      <c r="FUV2" s="141"/>
      <c r="FUW2" s="141"/>
      <c r="FUX2" s="141"/>
      <c r="FUY2" s="141"/>
      <c r="FUZ2" s="141"/>
      <c r="FVA2" s="141"/>
      <c r="FVB2" s="141"/>
      <c r="FVC2" s="141"/>
      <c r="FVD2" s="141"/>
      <c r="FVE2" s="141"/>
      <c r="FVF2" s="141"/>
      <c r="FVG2" s="141"/>
      <c r="FVH2" s="141"/>
      <c r="FVI2" s="141"/>
      <c r="FVJ2" s="141"/>
      <c r="FVK2" s="141"/>
      <c r="FVL2" s="141"/>
      <c r="FVM2" s="141"/>
      <c r="FVN2" s="141"/>
      <c r="FVO2" s="141"/>
      <c r="FVP2" s="141"/>
      <c r="FVQ2" s="141"/>
      <c r="FVR2" s="141"/>
      <c r="FVS2" s="141"/>
      <c r="FVT2" s="141"/>
      <c r="FVU2" s="141"/>
      <c r="FVV2" s="141"/>
      <c r="FVW2" s="141"/>
      <c r="FVX2" s="141"/>
      <c r="FVY2" s="141"/>
      <c r="FVZ2" s="141"/>
      <c r="FWA2" s="141"/>
      <c r="FWB2" s="141"/>
      <c r="FWC2" s="141"/>
      <c r="FWD2" s="141"/>
      <c r="FWE2" s="141"/>
      <c r="FWF2" s="141"/>
      <c r="FWG2" s="141"/>
      <c r="FWH2" s="141"/>
      <c r="FWI2" s="141"/>
      <c r="FWJ2" s="141"/>
      <c r="FWK2" s="141"/>
      <c r="FWL2" s="141"/>
      <c r="FWM2" s="141"/>
      <c r="FWN2" s="141"/>
      <c r="FWO2" s="141"/>
      <c r="FWP2" s="141"/>
      <c r="FWQ2" s="141"/>
      <c r="FWR2" s="141"/>
      <c r="FWS2" s="141"/>
      <c r="FWT2" s="141"/>
      <c r="FWU2" s="141"/>
      <c r="FWV2" s="141"/>
      <c r="FWW2" s="141"/>
      <c r="FWX2" s="141"/>
      <c r="FWY2" s="141"/>
      <c r="FWZ2" s="141"/>
      <c r="FXA2" s="141"/>
      <c r="FXB2" s="141"/>
      <c r="FXC2" s="141"/>
      <c r="FXD2" s="141"/>
      <c r="FXE2" s="141"/>
      <c r="FXF2" s="141"/>
      <c r="FXG2" s="141"/>
      <c r="FXH2" s="141"/>
      <c r="FXI2" s="141"/>
      <c r="FXJ2" s="141"/>
      <c r="FXK2" s="141"/>
      <c r="FXL2" s="141"/>
      <c r="FXM2" s="141"/>
      <c r="FXN2" s="141"/>
      <c r="FXO2" s="141"/>
      <c r="FXP2" s="141"/>
      <c r="FXQ2" s="141"/>
      <c r="FXR2" s="141"/>
      <c r="FXS2" s="141"/>
      <c r="FXT2" s="141"/>
      <c r="FXU2" s="141"/>
      <c r="FXV2" s="141"/>
      <c r="FXW2" s="141"/>
      <c r="FXX2" s="141"/>
      <c r="FXY2" s="141"/>
      <c r="FXZ2" s="141"/>
      <c r="FYA2" s="141"/>
      <c r="FYB2" s="141"/>
      <c r="FYC2" s="141"/>
      <c r="FYD2" s="141"/>
      <c r="FYE2" s="141"/>
      <c r="FYF2" s="141"/>
      <c r="FYG2" s="141"/>
      <c r="FYH2" s="141"/>
      <c r="FYI2" s="141"/>
      <c r="FYJ2" s="141"/>
      <c r="FYK2" s="141"/>
      <c r="FYL2" s="141"/>
      <c r="FYM2" s="141"/>
      <c r="FYN2" s="141"/>
      <c r="FYO2" s="141"/>
      <c r="FYP2" s="141"/>
      <c r="FYQ2" s="141"/>
      <c r="FYR2" s="141"/>
      <c r="FYS2" s="141"/>
      <c r="FYT2" s="141"/>
      <c r="FYU2" s="141"/>
      <c r="FYV2" s="141"/>
      <c r="FYW2" s="141"/>
      <c r="FYX2" s="141"/>
      <c r="FYY2" s="141"/>
      <c r="FYZ2" s="141"/>
      <c r="FZA2" s="141"/>
      <c r="FZB2" s="141"/>
      <c r="FZC2" s="141"/>
      <c r="FZD2" s="141"/>
      <c r="FZE2" s="141"/>
      <c r="FZF2" s="141"/>
      <c r="FZG2" s="141"/>
      <c r="FZH2" s="141"/>
      <c r="FZI2" s="141"/>
      <c r="FZJ2" s="141"/>
      <c r="FZK2" s="141"/>
      <c r="FZL2" s="141"/>
      <c r="FZM2" s="141"/>
      <c r="FZN2" s="141"/>
      <c r="FZO2" s="141"/>
      <c r="FZP2" s="141"/>
      <c r="FZQ2" s="141"/>
      <c r="FZR2" s="141"/>
      <c r="FZS2" s="141"/>
      <c r="FZT2" s="141"/>
      <c r="FZU2" s="141"/>
      <c r="FZV2" s="141"/>
      <c r="FZW2" s="141"/>
      <c r="FZX2" s="141"/>
      <c r="FZY2" s="141"/>
      <c r="FZZ2" s="141"/>
      <c r="GAA2" s="141"/>
      <c r="GAB2" s="141"/>
      <c r="GAC2" s="141"/>
      <c r="GAD2" s="141"/>
      <c r="GAE2" s="141"/>
      <c r="GAF2" s="141"/>
      <c r="GAG2" s="141"/>
      <c r="GAH2" s="141"/>
      <c r="GAI2" s="141"/>
      <c r="GAJ2" s="141"/>
      <c r="GAK2" s="141"/>
      <c r="GAL2" s="141"/>
      <c r="GAM2" s="141"/>
      <c r="GAN2" s="141"/>
      <c r="GAO2" s="141"/>
      <c r="GAP2" s="141"/>
      <c r="GAQ2" s="141"/>
      <c r="GAR2" s="141"/>
      <c r="GAS2" s="141"/>
      <c r="GAT2" s="141"/>
      <c r="GAU2" s="141"/>
      <c r="GAV2" s="141"/>
      <c r="GAW2" s="141"/>
      <c r="GAX2" s="141"/>
      <c r="GAY2" s="141"/>
      <c r="GAZ2" s="141"/>
      <c r="GBA2" s="141"/>
      <c r="GBB2" s="141"/>
      <c r="GBC2" s="141"/>
      <c r="GBD2" s="141"/>
      <c r="GBE2" s="141"/>
      <c r="GBF2" s="141"/>
      <c r="GBG2" s="141"/>
      <c r="GBH2" s="141"/>
      <c r="GBI2" s="141"/>
      <c r="GBJ2" s="141"/>
      <c r="GBK2" s="141"/>
      <c r="GBL2" s="141"/>
      <c r="GBM2" s="141"/>
      <c r="GBN2" s="141"/>
      <c r="GBO2" s="141"/>
      <c r="GBP2" s="141"/>
      <c r="GBQ2" s="141"/>
      <c r="GBR2" s="141"/>
      <c r="GBS2" s="141"/>
      <c r="GBT2" s="141"/>
      <c r="GBU2" s="141"/>
      <c r="GBV2" s="141"/>
      <c r="GBW2" s="141"/>
      <c r="GBX2" s="141"/>
      <c r="GBY2" s="141"/>
      <c r="GBZ2" s="141"/>
      <c r="GCA2" s="141"/>
      <c r="GCB2" s="141"/>
      <c r="GCC2" s="141"/>
      <c r="GCD2" s="141"/>
      <c r="GCE2" s="141"/>
      <c r="GCF2" s="141"/>
      <c r="GCG2" s="141"/>
      <c r="GCH2" s="141"/>
      <c r="GCI2" s="141"/>
      <c r="GCJ2" s="141"/>
      <c r="GCK2" s="141"/>
      <c r="GCL2" s="141"/>
      <c r="GCM2" s="141"/>
      <c r="GCN2" s="141"/>
      <c r="GCO2" s="141"/>
      <c r="GCP2" s="141"/>
      <c r="GCQ2" s="141"/>
      <c r="GCR2" s="141"/>
      <c r="GCS2" s="141"/>
      <c r="GCT2" s="141"/>
      <c r="GCU2" s="141"/>
      <c r="GCV2" s="141"/>
      <c r="GCW2" s="141"/>
      <c r="GCX2" s="141"/>
      <c r="GCY2" s="141"/>
      <c r="GCZ2" s="141"/>
      <c r="GDA2" s="141"/>
      <c r="GDB2" s="141"/>
      <c r="GDC2" s="141"/>
      <c r="GDD2" s="141"/>
      <c r="GDE2" s="141"/>
      <c r="GDF2" s="141"/>
      <c r="GDG2" s="141"/>
      <c r="GDH2" s="141"/>
      <c r="GDI2" s="141"/>
      <c r="GDJ2" s="141"/>
      <c r="GDK2" s="141"/>
      <c r="GDL2" s="141"/>
      <c r="GDM2" s="141"/>
      <c r="GDN2" s="141"/>
      <c r="GDO2" s="141"/>
      <c r="GDP2" s="141"/>
      <c r="GDQ2" s="141"/>
      <c r="GDR2" s="141"/>
      <c r="GDS2" s="141"/>
      <c r="GDT2" s="141"/>
      <c r="GDU2" s="141"/>
      <c r="GDV2" s="141"/>
      <c r="GDW2" s="141"/>
      <c r="GDX2" s="141"/>
      <c r="GDY2" s="141"/>
      <c r="GDZ2" s="141"/>
      <c r="GEA2" s="141"/>
      <c r="GEB2" s="141"/>
      <c r="GEC2" s="141"/>
      <c r="GED2" s="141"/>
      <c r="GEE2" s="141"/>
      <c r="GEF2" s="141"/>
      <c r="GEG2" s="141"/>
      <c r="GEH2" s="141"/>
      <c r="GEI2" s="141"/>
      <c r="GEJ2" s="141"/>
      <c r="GEK2" s="141"/>
      <c r="GEL2" s="141"/>
      <c r="GEM2" s="141"/>
      <c r="GEN2" s="141"/>
      <c r="GEO2" s="141"/>
      <c r="GEP2" s="141"/>
      <c r="GEQ2" s="141"/>
      <c r="GER2" s="141"/>
      <c r="GES2" s="141"/>
      <c r="GET2" s="141"/>
      <c r="GEU2" s="141"/>
      <c r="GEV2" s="141"/>
      <c r="GEW2" s="141"/>
      <c r="GEX2" s="141"/>
      <c r="GEY2" s="141"/>
      <c r="GEZ2" s="141"/>
      <c r="GFA2" s="141"/>
      <c r="GFB2" s="141"/>
      <c r="GFC2" s="141"/>
      <c r="GFD2" s="141"/>
      <c r="GFE2" s="141"/>
      <c r="GFF2" s="141"/>
      <c r="GFG2" s="141"/>
      <c r="GFH2" s="141"/>
      <c r="GFI2" s="141"/>
      <c r="GFJ2" s="141"/>
      <c r="GFK2" s="141"/>
      <c r="GFL2" s="141"/>
      <c r="GFM2" s="141"/>
      <c r="GFN2" s="141"/>
      <c r="GFO2" s="141"/>
      <c r="GFP2" s="141"/>
      <c r="GFQ2" s="141"/>
      <c r="GFR2" s="141"/>
      <c r="GFS2" s="141"/>
      <c r="GFT2" s="141"/>
      <c r="GFU2" s="141"/>
      <c r="GFV2" s="141"/>
      <c r="GFW2" s="141"/>
      <c r="GFX2" s="141"/>
      <c r="GFY2" s="141"/>
      <c r="GFZ2" s="141"/>
      <c r="GGA2" s="141"/>
      <c r="GGB2" s="141"/>
      <c r="GGC2" s="141"/>
      <c r="GGD2" s="141"/>
      <c r="GGE2" s="141"/>
      <c r="GGF2" s="141"/>
      <c r="GGG2" s="141"/>
      <c r="GGH2" s="141"/>
      <c r="GGI2" s="141"/>
      <c r="GGJ2" s="141"/>
      <c r="GGK2" s="141"/>
      <c r="GGL2" s="141"/>
      <c r="GGM2" s="141"/>
      <c r="GGN2" s="141"/>
      <c r="GGO2" s="141"/>
      <c r="GGP2" s="141"/>
      <c r="GGQ2" s="141"/>
      <c r="GGR2" s="141"/>
      <c r="GGS2" s="141"/>
      <c r="GGT2" s="141"/>
      <c r="GGU2" s="141"/>
      <c r="GGV2" s="141"/>
      <c r="GGW2" s="141"/>
      <c r="GGX2" s="141"/>
      <c r="GGY2" s="141"/>
      <c r="GGZ2" s="141"/>
      <c r="GHA2" s="141"/>
      <c r="GHB2" s="141"/>
      <c r="GHC2" s="141"/>
      <c r="GHD2" s="141"/>
      <c r="GHE2" s="141"/>
      <c r="GHF2" s="141"/>
      <c r="GHG2" s="141"/>
      <c r="GHH2" s="141"/>
      <c r="GHI2" s="141"/>
      <c r="GHJ2" s="141"/>
      <c r="GHK2" s="141"/>
      <c r="GHL2" s="141"/>
      <c r="GHM2" s="141"/>
      <c r="GHN2" s="141"/>
      <c r="GHO2" s="141"/>
      <c r="GHP2" s="141"/>
      <c r="GHQ2" s="141"/>
      <c r="GHR2" s="141"/>
      <c r="GHS2" s="141"/>
      <c r="GHT2" s="141"/>
      <c r="GHU2" s="141"/>
      <c r="GHV2" s="141"/>
      <c r="GHW2" s="141"/>
      <c r="GHX2" s="141"/>
      <c r="GHY2" s="141"/>
      <c r="GHZ2" s="141"/>
      <c r="GIA2" s="141"/>
      <c r="GIB2" s="141"/>
      <c r="GIC2" s="141"/>
      <c r="GID2" s="141"/>
      <c r="GIE2" s="141"/>
      <c r="GIF2" s="141"/>
      <c r="GIG2" s="141"/>
      <c r="GIH2" s="141"/>
      <c r="GII2" s="141"/>
      <c r="GIJ2" s="141"/>
      <c r="GIK2" s="141"/>
      <c r="GIL2" s="141"/>
      <c r="GIM2" s="141"/>
      <c r="GIN2" s="141"/>
      <c r="GIO2" s="141"/>
      <c r="GIP2" s="141"/>
      <c r="GIQ2" s="141"/>
      <c r="GIR2" s="141"/>
      <c r="GIS2" s="141"/>
      <c r="GIT2" s="141"/>
      <c r="GIU2" s="141"/>
      <c r="GIV2" s="141"/>
      <c r="GIW2" s="141"/>
      <c r="GIX2" s="141"/>
      <c r="GIY2" s="141"/>
      <c r="GIZ2" s="141"/>
      <c r="GJA2" s="141"/>
      <c r="GJB2" s="141"/>
      <c r="GJC2" s="141"/>
      <c r="GJD2" s="141"/>
      <c r="GJE2" s="141"/>
      <c r="GJF2" s="141"/>
      <c r="GJG2" s="141"/>
      <c r="GJH2" s="141"/>
      <c r="GJI2" s="141"/>
      <c r="GJJ2" s="141"/>
      <c r="GJK2" s="141"/>
      <c r="GJL2" s="141"/>
      <c r="GJM2" s="141"/>
      <c r="GJN2" s="141"/>
      <c r="GJO2" s="141"/>
      <c r="GJP2" s="141"/>
      <c r="GJQ2" s="141"/>
      <c r="GJR2" s="141"/>
      <c r="GJS2" s="141"/>
      <c r="GJT2" s="141"/>
      <c r="GJU2" s="141"/>
      <c r="GJV2" s="141"/>
      <c r="GJW2" s="141"/>
      <c r="GJX2" s="141"/>
      <c r="GJY2" s="141"/>
      <c r="GJZ2" s="141"/>
      <c r="GKA2" s="141"/>
      <c r="GKB2" s="141"/>
      <c r="GKC2" s="141"/>
      <c r="GKD2" s="141"/>
      <c r="GKE2" s="141"/>
      <c r="GKF2" s="141"/>
      <c r="GKG2" s="141"/>
      <c r="GKH2" s="141"/>
      <c r="GKI2" s="141"/>
      <c r="GKJ2" s="141"/>
      <c r="GKK2" s="141"/>
      <c r="GKL2" s="141"/>
      <c r="GKM2" s="141"/>
      <c r="GKN2" s="141"/>
      <c r="GKO2" s="141"/>
      <c r="GKP2" s="141"/>
      <c r="GKQ2" s="141"/>
      <c r="GKR2" s="141"/>
      <c r="GKS2" s="141"/>
      <c r="GKT2" s="141"/>
      <c r="GKU2" s="141"/>
      <c r="GKV2" s="141"/>
      <c r="GKW2" s="141"/>
      <c r="GKX2" s="141"/>
      <c r="GKY2" s="141"/>
      <c r="GKZ2" s="141"/>
      <c r="GLA2" s="141"/>
      <c r="GLB2" s="141"/>
      <c r="GLC2" s="141"/>
      <c r="GLD2" s="141"/>
      <c r="GLE2" s="141"/>
      <c r="GLF2" s="141"/>
      <c r="GLG2" s="141"/>
      <c r="GLH2" s="141"/>
      <c r="GLI2" s="141"/>
      <c r="GLJ2" s="141"/>
      <c r="GLK2" s="141"/>
      <c r="GLL2" s="141"/>
      <c r="GLM2" s="141"/>
      <c r="GLN2" s="141"/>
      <c r="GLO2" s="141"/>
      <c r="GLP2" s="141"/>
      <c r="GLQ2" s="141"/>
      <c r="GLR2" s="141"/>
      <c r="GLS2" s="141"/>
      <c r="GLT2" s="141"/>
      <c r="GLU2" s="141"/>
      <c r="GLV2" s="141"/>
      <c r="GLW2" s="141"/>
      <c r="GLX2" s="141"/>
      <c r="GLY2" s="141"/>
      <c r="GLZ2" s="141"/>
      <c r="GMA2" s="141"/>
      <c r="GMB2" s="141"/>
      <c r="GMC2" s="141"/>
      <c r="GMD2" s="141"/>
      <c r="GME2" s="141"/>
      <c r="GMF2" s="141"/>
      <c r="GMG2" s="141"/>
      <c r="GMH2" s="141"/>
      <c r="GMI2" s="141"/>
      <c r="GMJ2" s="141"/>
      <c r="GMK2" s="141"/>
      <c r="GML2" s="141"/>
      <c r="GMM2" s="141"/>
      <c r="GMN2" s="141"/>
      <c r="GMO2" s="141"/>
      <c r="GMP2" s="141"/>
      <c r="GMQ2" s="141"/>
      <c r="GMR2" s="141"/>
      <c r="GMS2" s="141"/>
      <c r="GMT2" s="141"/>
      <c r="GMU2" s="141"/>
      <c r="GMV2" s="141"/>
      <c r="GMW2" s="141"/>
      <c r="GMX2" s="141"/>
      <c r="GMY2" s="141"/>
      <c r="GMZ2" s="141"/>
      <c r="GNA2" s="141"/>
      <c r="GNB2" s="141"/>
      <c r="GNC2" s="141"/>
      <c r="GND2" s="141"/>
      <c r="GNE2" s="141"/>
      <c r="GNF2" s="141"/>
      <c r="GNG2" s="141"/>
      <c r="GNH2" s="141"/>
      <c r="GNI2" s="141"/>
      <c r="GNJ2" s="141"/>
      <c r="GNK2" s="141"/>
      <c r="GNL2" s="141"/>
      <c r="GNM2" s="141"/>
      <c r="GNN2" s="141"/>
      <c r="GNO2" s="141"/>
      <c r="GNP2" s="141"/>
      <c r="GNQ2" s="141"/>
      <c r="GNR2" s="141"/>
      <c r="GNS2" s="141"/>
      <c r="GNT2" s="141"/>
      <c r="GNU2" s="141"/>
      <c r="GNV2" s="141"/>
      <c r="GNW2" s="141"/>
      <c r="GNX2" s="141"/>
      <c r="GNY2" s="141"/>
      <c r="GNZ2" s="141"/>
      <c r="GOA2" s="141"/>
      <c r="GOB2" s="141"/>
      <c r="GOC2" s="141"/>
      <c r="GOD2" s="141"/>
      <c r="GOE2" s="141"/>
      <c r="GOF2" s="141"/>
      <c r="GOG2" s="141"/>
      <c r="GOH2" s="141"/>
      <c r="GOI2" s="141"/>
      <c r="GOJ2" s="141"/>
      <c r="GOK2" s="141"/>
      <c r="GOL2" s="141"/>
      <c r="GOM2" s="141"/>
      <c r="GON2" s="141"/>
      <c r="GOO2" s="141"/>
      <c r="GOP2" s="141"/>
      <c r="GOQ2" s="141"/>
      <c r="GOR2" s="141"/>
      <c r="GOS2" s="141"/>
      <c r="GOT2" s="141"/>
      <c r="GOU2" s="141"/>
      <c r="GOV2" s="141"/>
      <c r="GOW2" s="141"/>
      <c r="GOX2" s="141"/>
      <c r="GOY2" s="141"/>
      <c r="GOZ2" s="141"/>
      <c r="GPA2" s="141"/>
      <c r="GPB2" s="141"/>
      <c r="GPC2" s="141"/>
      <c r="GPD2" s="141"/>
      <c r="GPE2" s="141"/>
      <c r="GPF2" s="141"/>
      <c r="GPG2" s="141"/>
      <c r="GPH2" s="141"/>
      <c r="GPI2" s="141"/>
      <c r="GPJ2" s="141"/>
      <c r="GPK2" s="141"/>
      <c r="GPL2" s="141"/>
      <c r="GPM2" s="141"/>
      <c r="GPN2" s="141"/>
      <c r="GPO2" s="141"/>
      <c r="GPP2" s="141"/>
      <c r="GPQ2" s="141"/>
      <c r="GPR2" s="141"/>
      <c r="GPS2" s="141"/>
      <c r="GPT2" s="141"/>
      <c r="GPU2" s="141"/>
      <c r="GPV2" s="141"/>
      <c r="GPW2" s="141"/>
      <c r="GPX2" s="141"/>
      <c r="GPY2" s="141"/>
      <c r="GPZ2" s="141"/>
      <c r="GQA2" s="141"/>
      <c r="GQB2" s="141"/>
      <c r="GQC2" s="141"/>
      <c r="GQD2" s="141"/>
      <c r="GQE2" s="141"/>
      <c r="GQF2" s="141"/>
      <c r="GQG2" s="141"/>
      <c r="GQH2" s="141"/>
      <c r="GQI2" s="141"/>
      <c r="GQJ2" s="141"/>
      <c r="GQK2" s="141"/>
      <c r="GQL2" s="141"/>
      <c r="GQM2" s="141"/>
      <c r="GQN2" s="141"/>
      <c r="GQO2" s="141"/>
      <c r="GQP2" s="141"/>
      <c r="GQQ2" s="141"/>
      <c r="GQR2" s="141"/>
      <c r="GQS2" s="141"/>
      <c r="GQT2" s="141"/>
      <c r="GQU2" s="141"/>
      <c r="GQV2" s="141"/>
      <c r="GQW2" s="141"/>
      <c r="GQX2" s="141"/>
      <c r="GQY2" s="141"/>
      <c r="GQZ2" s="141"/>
      <c r="GRA2" s="141"/>
      <c r="GRB2" s="141"/>
      <c r="GRC2" s="141"/>
      <c r="GRD2" s="141"/>
      <c r="GRE2" s="141"/>
      <c r="GRF2" s="141"/>
      <c r="GRG2" s="141"/>
      <c r="GRH2" s="141"/>
      <c r="GRI2" s="141"/>
      <c r="GRJ2" s="141"/>
      <c r="GRK2" s="141"/>
      <c r="GRL2" s="141"/>
      <c r="GRM2" s="141"/>
      <c r="GRN2" s="141"/>
      <c r="GRO2" s="141"/>
      <c r="GRP2" s="141"/>
      <c r="GRQ2" s="141"/>
      <c r="GRR2" s="141"/>
      <c r="GRS2" s="141"/>
      <c r="GRT2" s="141"/>
      <c r="GRU2" s="141"/>
      <c r="GRV2" s="141"/>
      <c r="GRW2" s="141"/>
      <c r="GRX2" s="141"/>
      <c r="GRY2" s="141"/>
      <c r="GRZ2" s="141"/>
      <c r="GSA2" s="141"/>
      <c r="GSB2" s="141"/>
      <c r="GSC2" s="141"/>
      <c r="GSD2" s="141"/>
      <c r="GSE2" s="141"/>
      <c r="GSF2" s="141"/>
      <c r="GSG2" s="141"/>
      <c r="GSH2" s="141"/>
      <c r="GSI2" s="141"/>
      <c r="GSJ2" s="141"/>
      <c r="GSK2" s="141"/>
      <c r="GSL2" s="141"/>
      <c r="GSM2" s="141"/>
      <c r="GSN2" s="141"/>
      <c r="GSO2" s="141"/>
      <c r="GSP2" s="141"/>
      <c r="GSQ2" s="141"/>
      <c r="GSR2" s="141"/>
      <c r="GSS2" s="141"/>
      <c r="GST2" s="141"/>
      <c r="GSU2" s="141"/>
      <c r="GSV2" s="141"/>
      <c r="GSW2" s="141"/>
      <c r="GSX2" s="141"/>
      <c r="GSY2" s="141"/>
      <c r="GSZ2" s="141"/>
      <c r="GTA2" s="141"/>
      <c r="GTB2" s="141"/>
      <c r="GTC2" s="141"/>
      <c r="GTD2" s="141"/>
      <c r="GTE2" s="141"/>
      <c r="GTF2" s="141"/>
      <c r="GTG2" s="141"/>
      <c r="GTH2" s="141"/>
      <c r="GTI2" s="141"/>
      <c r="GTJ2" s="141"/>
      <c r="GTK2" s="141"/>
      <c r="GTL2" s="141"/>
      <c r="GTM2" s="141"/>
      <c r="GTN2" s="141"/>
      <c r="GTO2" s="141"/>
      <c r="GTP2" s="141"/>
      <c r="GTQ2" s="141"/>
      <c r="GTR2" s="141"/>
      <c r="GTS2" s="141"/>
      <c r="GTT2" s="141"/>
      <c r="GTU2" s="141"/>
      <c r="GTV2" s="141"/>
      <c r="GTW2" s="141"/>
      <c r="GTX2" s="141"/>
      <c r="GTY2" s="141"/>
      <c r="GTZ2" s="141"/>
      <c r="GUA2" s="141"/>
      <c r="GUB2" s="141"/>
      <c r="GUC2" s="141"/>
      <c r="GUD2" s="141"/>
      <c r="GUE2" s="141"/>
      <c r="GUF2" s="141"/>
      <c r="GUG2" s="141"/>
      <c r="GUH2" s="141"/>
      <c r="GUI2" s="141"/>
      <c r="GUJ2" s="141"/>
      <c r="GUK2" s="141"/>
      <c r="GUL2" s="141"/>
      <c r="GUM2" s="141"/>
      <c r="GUN2" s="141"/>
      <c r="GUO2" s="141"/>
      <c r="GUP2" s="141"/>
      <c r="GUQ2" s="141"/>
      <c r="GUR2" s="141"/>
      <c r="GUS2" s="141"/>
      <c r="GUT2" s="141"/>
      <c r="GUU2" s="141"/>
      <c r="GUV2" s="141"/>
      <c r="GUW2" s="141"/>
      <c r="GUX2" s="141"/>
      <c r="GUY2" s="141"/>
      <c r="GUZ2" s="141"/>
      <c r="GVA2" s="141"/>
      <c r="GVB2" s="141"/>
      <c r="GVC2" s="141"/>
      <c r="GVD2" s="141"/>
      <c r="GVE2" s="141"/>
      <c r="GVF2" s="141"/>
      <c r="GVG2" s="141"/>
      <c r="GVH2" s="141"/>
      <c r="GVI2" s="141"/>
      <c r="GVJ2" s="141"/>
      <c r="GVK2" s="141"/>
      <c r="GVL2" s="141"/>
      <c r="GVM2" s="141"/>
      <c r="GVN2" s="141"/>
      <c r="GVO2" s="141"/>
      <c r="GVP2" s="141"/>
      <c r="GVQ2" s="141"/>
      <c r="GVR2" s="141"/>
      <c r="GVS2" s="141"/>
      <c r="GVT2" s="141"/>
      <c r="GVU2" s="141"/>
      <c r="GVV2" s="141"/>
      <c r="GVW2" s="141"/>
      <c r="GVX2" s="141"/>
      <c r="GVY2" s="141"/>
      <c r="GVZ2" s="141"/>
      <c r="GWA2" s="141"/>
      <c r="GWB2" s="141"/>
      <c r="GWC2" s="141"/>
      <c r="GWD2" s="141"/>
      <c r="GWE2" s="141"/>
      <c r="GWF2" s="141"/>
      <c r="GWG2" s="141"/>
      <c r="GWH2" s="141"/>
      <c r="GWI2" s="141"/>
      <c r="GWJ2" s="141"/>
      <c r="GWK2" s="141"/>
      <c r="GWL2" s="141"/>
      <c r="GWM2" s="141"/>
      <c r="GWN2" s="141"/>
      <c r="GWO2" s="141"/>
      <c r="GWP2" s="141"/>
      <c r="GWQ2" s="141"/>
      <c r="GWR2" s="141"/>
      <c r="GWS2" s="141"/>
      <c r="GWT2" s="141"/>
      <c r="GWU2" s="141"/>
      <c r="GWV2" s="141"/>
      <c r="GWW2" s="141"/>
      <c r="GWX2" s="141"/>
      <c r="GWY2" s="141"/>
      <c r="GWZ2" s="141"/>
      <c r="GXA2" s="141"/>
      <c r="GXB2" s="141"/>
      <c r="GXC2" s="141"/>
      <c r="GXD2" s="141"/>
      <c r="GXE2" s="141"/>
      <c r="GXF2" s="141"/>
      <c r="GXG2" s="141"/>
      <c r="GXH2" s="141"/>
      <c r="GXI2" s="141"/>
      <c r="GXJ2" s="141"/>
      <c r="GXK2" s="141"/>
      <c r="GXL2" s="141"/>
      <c r="GXM2" s="141"/>
      <c r="GXN2" s="141"/>
      <c r="GXO2" s="141"/>
      <c r="GXP2" s="141"/>
      <c r="GXQ2" s="141"/>
      <c r="GXR2" s="141"/>
      <c r="GXS2" s="141"/>
      <c r="GXT2" s="141"/>
      <c r="GXU2" s="141"/>
      <c r="GXV2" s="141"/>
      <c r="GXW2" s="141"/>
      <c r="GXX2" s="141"/>
      <c r="GXY2" s="141"/>
      <c r="GXZ2" s="141"/>
      <c r="GYA2" s="141"/>
      <c r="GYB2" s="141"/>
      <c r="GYC2" s="141"/>
      <c r="GYD2" s="141"/>
      <c r="GYE2" s="141"/>
      <c r="GYF2" s="141"/>
      <c r="GYG2" s="141"/>
      <c r="GYH2" s="141"/>
      <c r="GYI2" s="141"/>
      <c r="GYJ2" s="141"/>
      <c r="GYK2" s="141"/>
      <c r="GYL2" s="141"/>
      <c r="GYM2" s="141"/>
      <c r="GYN2" s="141"/>
      <c r="GYO2" s="141"/>
      <c r="GYP2" s="141"/>
      <c r="GYQ2" s="141"/>
      <c r="GYR2" s="141"/>
      <c r="GYS2" s="141"/>
      <c r="GYT2" s="141"/>
      <c r="GYU2" s="141"/>
      <c r="GYV2" s="141"/>
      <c r="GYW2" s="141"/>
      <c r="GYX2" s="141"/>
      <c r="GYY2" s="141"/>
      <c r="GYZ2" s="141"/>
      <c r="GZA2" s="141"/>
      <c r="GZB2" s="141"/>
      <c r="GZC2" s="141"/>
      <c r="GZD2" s="141"/>
      <c r="GZE2" s="141"/>
      <c r="GZF2" s="141"/>
      <c r="GZG2" s="141"/>
      <c r="GZH2" s="141"/>
      <c r="GZI2" s="141"/>
      <c r="GZJ2" s="141"/>
      <c r="GZK2" s="141"/>
      <c r="GZL2" s="141"/>
      <c r="GZM2" s="141"/>
      <c r="GZN2" s="141"/>
      <c r="GZO2" s="141"/>
      <c r="GZP2" s="141"/>
      <c r="GZQ2" s="141"/>
      <c r="GZR2" s="141"/>
      <c r="GZS2" s="141"/>
      <c r="GZT2" s="141"/>
      <c r="GZU2" s="141"/>
      <c r="GZV2" s="141"/>
      <c r="GZW2" s="141"/>
      <c r="GZX2" s="141"/>
      <c r="GZY2" s="141"/>
      <c r="GZZ2" s="141"/>
      <c r="HAA2" s="141"/>
      <c r="HAB2" s="141"/>
      <c r="HAC2" s="141"/>
      <c r="HAD2" s="141"/>
      <c r="HAE2" s="141"/>
      <c r="HAF2" s="141"/>
      <c r="HAG2" s="141"/>
      <c r="HAH2" s="141"/>
      <c r="HAI2" s="141"/>
      <c r="HAJ2" s="141"/>
      <c r="HAK2" s="141"/>
      <c r="HAL2" s="141"/>
      <c r="HAM2" s="141"/>
      <c r="HAN2" s="141"/>
      <c r="HAO2" s="141"/>
      <c r="HAP2" s="141"/>
      <c r="HAQ2" s="141"/>
      <c r="HAR2" s="141"/>
      <c r="HAS2" s="141"/>
      <c r="HAT2" s="141"/>
      <c r="HAU2" s="141"/>
      <c r="HAV2" s="141"/>
      <c r="HAW2" s="141"/>
      <c r="HAX2" s="141"/>
      <c r="HAY2" s="141"/>
      <c r="HAZ2" s="141"/>
      <c r="HBA2" s="141"/>
      <c r="HBB2" s="141"/>
      <c r="HBC2" s="141"/>
      <c r="HBD2" s="141"/>
      <c r="HBE2" s="141"/>
      <c r="HBF2" s="141"/>
      <c r="HBG2" s="141"/>
      <c r="HBH2" s="141"/>
      <c r="HBI2" s="141"/>
      <c r="HBJ2" s="141"/>
      <c r="HBK2" s="141"/>
      <c r="HBL2" s="141"/>
      <c r="HBM2" s="141"/>
      <c r="HBN2" s="141"/>
      <c r="HBO2" s="141"/>
      <c r="HBP2" s="141"/>
      <c r="HBQ2" s="141"/>
      <c r="HBR2" s="141"/>
      <c r="HBS2" s="141"/>
      <c r="HBT2" s="141"/>
      <c r="HBU2" s="141"/>
      <c r="HBV2" s="141"/>
      <c r="HBW2" s="141"/>
      <c r="HBX2" s="141"/>
      <c r="HBY2" s="141"/>
      <c r="HBZ2" s="141"/>
      <c r="HCA2" s="141"/>
      <c r="HCB2" s="141"/>
      <c r="HCC2" s="141"/>
      <c r="HCD2" s="141"/>
      <c r="HCE2" s="141"/>
      <c r="HCF2" s="141"/>
      <c r="HCG2" s="141"/>
      <c r="HCH2" s="141"/>
      <c r="HCI2" s="141"/>
      <c r="HCJ2" s="141"/>
      <c r="HCK2" s="141"/>
      <c r="HCL2" s="141"/>
      <c r="HCM2" s="141"/>
      <c r="HCN2" s="141"/>
      <c r="HCO2" s="141"/>
      <c r="HCP2" s="141"/>
      <c r="HCQ2" s="141"/>
      <c r="HCR2" s="141"/>
      <c r="HCS2" s="141"/>
      <c r="HCT2" s="141"/>
      <c r="HCU2" s="141"/>
      <c r="HCV2" s="141"/>
      <c r="HCW2" s="141"/>
      <c r="HCX2" s="141"/>
      <c r="HCY2" s="141"/>
      <c r="HCZ2" s="141"/>
      <c r="HDA2" s="141"/>
      <c r="HDB2" s="141"/>
      <c r="HDC2" s="141"/>
      <c r="HDD2" s="141"/>
      <c r="HDE2" s="141"/>
      <c r="HDF2" s="141"/>
      <c r="HDG2" s="141"/>
      <c r="HDH2" s="141"/>
      <c r="HDI2" s="141"/>
      <c r="HDJ2" s="141"/>
      <c r="HDK2" s="141"/>
      <c r="HDL2" s="141"/>
      <c r="HDM2" s="141"/>
      <c r="HDN2" s="141"/>
      <c r="HDO2" s="141"/>
      <c r="HDP2" s="141"/>
      <c r="HDQ2" s="141"/>
      <c r="HDR2" s="141"/>
      <c r="HDS2" s="141"/>
      <c r="HDT2" s="141"/>
      <c r="HDU2" s="141"/>
      <c r="HDV2" s="141"/>
      <c r="HDW2" s="141"/>
      <c r="HDX2" s="141"/>
      <c r="HDY2" s="141"/>
      <c r="HDZ2" s="141"/>
      <c r="HEA2" s="141"/>
      <c r="HEB2" s="141"/>
      <c r="HEC2" s="141"/>
      <c r="HED2" s="141"/>
      <c r="HEE2" s="141"/>
      <c r="HEF2" s="141"/>
      <c r="HEG2" s="141"/>
      <c r="HEH2" s="141"/>
      <c r="HEI2" s="141"/>
      <c r="HEJ2" s="141"/>
      <c r="HEK2" s="141"/>
      <c r="HEL2" s="141"/>
      <c r="HEM2" s="141"/>
      <c r="HEN2" s="141"/>
      <c r="HEO2" s="141"/>
      <c r="HEP2" s="141"/>
      <c r="HEQ2" s="141"/>
      <c r="HER2" s="141"/>
      <c r="HES2" s="141"/>
      <c r="HET2" s="141"/>
      <c r="HEU2" s="141"/>
      <c r="HEV2" s="141"/>
      <c r="HEW2" s="141"/>
      <c r="HEX2" s="141"/>
      <c r="HEY2" s="141"/>
      <c r="HEZ2" s="141"/>
      <c r="HFA2" s="141"/>
      <c r="HFB2" s="141"/>
      <c r="HFC2" s="141"/>
      <c r="HFD2" s="141"/>
      <c r="HFE2" s="141"/>
      <c r="HFF2" s="141"/>
      <c r="HFG2" s="141"/>
      <c r="HFH2" s="141"/>
      <c r="HFI2" s="141"/>
      <c r="HFJ2" s="141"/>
      <c r="HFK2" s="141"/>
      <c r="HFL2" s="141"/>
      <c r="HFM2" s="141"/>
      <c r="HFN2" s="141"/>
      <c r="HFO2" s="141"/>
      <c r="HFP2" s="141"/>
      <c r="HFQ2" s="141"/>
      <c r="HFR2" s="141"/>
      <c r="HFS2" s="141"/>
      <c r="HFT2" s="141"/>
      <c r="HFU2" s="141"/>
      <c r="HFV2" s="141"/>
      <c r="HFW2" s="141"/>
      <c r="HFX2" s="141"/>
      <c r="HFY2" s="141"/>
      <c r="HFZ2" s="141"/>
      <c r="HGA2" s="141"/>
      <c r="HGB2" s="141"/>
      <c r="HGC2" s="141"/>
      <c r="HGD2" s="141"/>
      <c r="HGE2" s="141"/>
      <c r="HGF2" s="141"/>
      <c r="HGG2" s="141"/>
      <c r="HGH2" s="141"/>
      <c r="HGI2" s="141"/>
      <c r="HGJ2" s="141"/>
      <c r="HGK2" s="141"/>
      <c r="HGL2" s="141"/>
      <c r="HGM2" s="141"/>
      <c r="HGN2" s="141"/>
      <c r="HGO2" s="141"/>
      <c r="HGP2" s="141"/>
      <c r="HGQ2" s="141"/>
      <c r="HGR2" s="141"/>
      <c r="HGS2" s="141"/>
      <c r="HGT2" s="141"/>
      <c r="HGU2" s="141"/>
      <c r="HGV2" s="141"/>
      <c r="HGW2" s="141"/>
      <c r="HGX2" s="141"/>
      <c r="HGY2" s="141"/>
      <c r="HGZ2" s="141"/>
      <c r="HHA2" s="141"/>
      <c r="HHB2" s="141"/>
      <c r="HHC2" s="141"/>
      <c r="HHD2" s="141"/>
      <c r="HHE2" s="141"/>
      <c r="HHF2" s="141"/>
      <c r="HHG2" s="141"/>
      <c r="HHH2" s="141"/>
      <c r="HHI2" s="141"/>
      <c r="HHJ2" s="141"/>
      <c r="HHK2" s="141"/>
      <c r="HHL2" s="141"/>
      <c r="HHM2" s="141"/>
      <c r="HHN2" s="141"/>
      <c r="HHO2" s="141"/>
      <c r="HHP2" s="141"/>
      <c r="HHQ2" s="141"/>
      <c r="HHR2" s="141"/>
      <c r="HHS2" s="141"/>
      <c r="HHT2" s="141"/>
      <c r="HHU2" s="141"/>
      <c r="HHV2" s="141"/>
      <c r="HHW2" s="141"/>
      <c r="HHX2" s="141"/>
      <c r="HHY2" s="141"/>
      <c r="HHZ2" s="141"/>
      <c r="HIA2" s="141"/>
      <c r="HIB2" s="141"/>
      <c r="HIC2" s="141"/>
      <c r="HID2" s="141"/>
      <c r="HIE2" s="141"/>
      <c r="HIF2" s="141"/>
      <c r="HIG2" s="141"/>
      <c r="HIH2" s="141"/>
      <c r="HII2" s="141"/>
      <c r="HIJ2" s="141"/>
      <c r="HIK2" s="141"/>
      <c r="HIL2" s="141"/>
      <c r="HIM2" s="141"/>
      <c r="HIN2" s="141"/>
      <c r="HIO2" s="141"/>
      <c r="HIP2" s="141"/>
      <c r="HIQ2" s="141"/>
      <c r="HIR2" s="141"/>
      <c r="HIS2" s="141"/>
      <c r="HIT2" s="141"/>
      <c r="HIU2" s="141"/>
      <c r="HIV2" s="141"/>
      <c r="HIW2" s="141"/>
      <c r="HIX2" s="141"/>
      <c r="HIY2" s="141"/>
      <c r="HIZ2" s="141"/>
      <c r="HJA2" s="141"/>
      <c r="HJB2" s="141"/>
      <c r="HJC2" s="141"/>
      <c r="HJD2" s="141"/>
      <c r="HJE2" s="141"/>
      <c r="HJF2" s="141"/>
      <c r="HJG2" s="141"/>
      <c r="HJH2" s="141"/>
      <c r="HJI2" s="141"/>
      <c r="HJJ2" s="141"/>
      <c r="HJK2" s="141"/>
      <c r="HJL2" s="141"/>
      <c r="HJM2" s="141"/>
      <c r="HJN2" s="141"/>
      <c r="HJO2" s="141"/>
      <c r="HJP2" s="141"/>
      <c r="HJQ2" s="141"/>
      <c r="HJR2" s="141"/>
      <c r="HJS2" s="141"/>
      <c r="HJT2" s="141"/>
      <c r="HJU2" s="141"/>
      <c r="HJV2" s="141"/>
      <c r="HJW2" s="141"/>
      <c r="HJX2" s="141"/>
      <c r="HJY2" s="141"/>
      <c r="HJZ2" s="141"/>
      <c r="HKA2" s="141"/>
      <c r="HKB2" s="141"/>
      <c r="HKC2" s="141"/>
      <c r="HKD2" s="141"/>
      <c r="HKE2" s="141"/>
      <c r="HKF2" s="141"/>
      <c r="HKG2" s="141"/>
      <c r="HKH2" s="141"/>
      <c r="HKI2" s="141"/>
      <c r="HKJ2" s="141"/>
      <c r="HKK2" s="141"/>
      <c r="HKL2" s="141"/>
      <c r="HKM2" s="141"/>
      <c r="HKN2" s="141"/>
      <c r="HKO2" s="141"/>
      <c r="HKP2" s="141"/>
      <c r="HKQ2" s="141"/>
      <c r="HKR2" s="141"/>
      <c r="HKS2" s="141"/>
      <c r="HKT2" s="141"/>
      <c r="HKU2" s="141"/>
      <c r="HKV2" s="141"/>
      <c r="HKW2" s="141"/>
      <c r="HKX2" s="141"/>
      <c r="HKY2" s="141"/>
      <c r="HKZ2" s="141"/>
      <c r="HLA2" s="141"/>
      <c r="HLB2" s="141"/>
      <c r="HLC2" s="141"/>
      <c r="HLD2" s="141"/>
      <c r="HLE2" s="141"/>
      <c r="HLF2" s="141"/>
      <c r="HLG2" s="141"/>
      <c r="HLH2" s="141"/>
      <c r="HLI2" s="141"/>
      <c r="HLJ2" s="141"/>
      <c r="HLK2" s="141"/>
      <c r="HLL2" s="141"/>
      <c r="HLM2" s="141"/>
      <c r="HLN2" s="141"/>
      <c r="HLO2" s="141"/>
      <c r="HLP2" s="141"/>
      <c r="HLQ2" s="141"/>
      <c r="HLR2" s="141"/>
      <c r="HLS2" s="141"/>
      <c r="HLT2" s="141"/>
      <c r="HLU2" s="141"/>
      <c r="HLV2" s="141"/>
      <c r="HLW2" s="141"/>
      <c r="HLX2" s="141"/>
      <c r="HLY2" s="141"/>
      <c r="HLZ2" s="141"/>
      <c r="HMA2" s="141"/>
      <c r="HMB2" s="141"/>
      <c r="HMC2" s="141"/>
      <c r="HMD2" s="141"/>
      <c r="HME2" s="141"/>
      <c r="HMF2" s="141"/>
      <c r="HMG2" s="141"/>
      <c r="HMH2" s="141"/>
      <c r="HMI2" s="141"/>
      <c r="HMJ2" s="141"/>
      <c r="HMK2" s="141"/>
      <c r="HML2" s="141"/>
      <c r="HMM2" s="141"/>
      <c r="HMN2" s="141"/>
      <c r="HMO2" s="141"/>
      <c r="HMP2" s="141"/>
      <c r="HMQ2" s="141"/>
      <c r="HMR2" s="141"/>
      <c r="HMS2" s="141"/>
      <c r="HMT2" s="141"/>
      <c r="HMU2" s="141"/>
      <c r="HMV2" s="141"/>
      <c r="HMW2" s="141"/>
      <c r="HMX2" s="141"/>
      <c r="HMY2" s="141"/>
      <c r="HMZ2" s="141"/>
      <c r="HNA2" s="141"/>
      <c r="HNB2" s="141"/>
      <c r="HNC2" s="141"/>
      <c r="HND2" s="141"/>
      <c r="HNE2" s="141"/>
      <c r="HNF2" s="141"/>
      <c r="HNG2" s="141"/>
      <c r="HNH2" s="141"/>
      <c r="HNI2" s="141"/>
      <c r="HNJ2" s="141"/>
      <c r="HNK2" s="141"/>
      <c r="HNL2" s="141"/>
      <c r="HNM2" s="141"/>
      <c r="HNN2" s="141"/>
      <c r="HNO2" s="141"/>
      <c r="HNP2" s="141"/>
      <c r="HNQ2" s="141"/>
      <c r="HNR2" s="141"/>
      <c r="HNS2" s="141"/>
      <c r="HNT2" s="141"/>
      <c r="HNU2" s="141"/>
      <c r="HNV2" s="141"/>
      <c r="HNW2" s="141"/>
      <c r="HNX2" s="141"/>
      <c r="HNY2" s="141"/>
      <c r="HNZ2" s="141"/>
      <c r="HOA2" s="141"/>
      <c r="HOB2" s="141"/>
      <c r="HOC2" s="141"/>
      <c r="HOD2" s="141"/>
      <c r="HOE2" s="141"/>
      <c r="HOF2" s="141"/>
      <c r="HOG2" s="141"/>
      <c r="HOH2" s="141"/>
      <c r="HOI2" s="141"/>
      <c r="HOJ2" s="141"/>
      <c r="HOK2" s="141"/>
      <c r="HOL2" s="141"/>
      <c r="HOM2" s="141"/>
      <c r="HON2" s="141"/>
      <c r="HOO2" s="141"/>
      <c r="HOP2" s="141"/>
      <c r="HOQ2" s="141"/>
      <c r="HOR2" s="141"/>
      <c r="HOS2" s="141"/>
      <c r="HOT2" s="141"/>
      <c r="HOU2" s="141"/>
      <c r="HOV2" s="141"/>
      <c r="HOW2" s="141"/>
      <c r="HOX2" s="141"/>
      <c r="HOY2" s="141"/>
      <c r="HOZ2" s="141"/>
      <c r="HPA2" s="141"/>
      <c r="HPB2" s="141"/>
      <c r="HPC2" s="141"/>
      <c r="HPD2" s="141"/>
      <c r="HPE2" s="141"/>
      <c r="HPF2" s="141"/>
      <c r="HPG2" s="141"/>
      <c r="HPH2" s="141"/>
      <c r="HPI2" s="141"/>
      <c r="HPJ2" s="141"/>
      <c r="HPK2" s="141"/>
      <c r="HPL2" s="141"/>
      <c r="HPM2" s="141"/>
      <c r="HPN2" s="141"/>
      <c r="HPO2" s="141"/>
      <c r="HPP2" s="141"/>
      <c r="HPQ2" s="141"/>
      <c r="HPR2" s="141"/>
      <c r="HPS2" s="141"/>
      <c r="HPT2" s="141"/>
      <c r="HPU2" s="141"/>
      <c r="HPV2" s="141"/>
      <c r="HPW2" s="141"/>
      <c r="HPX2" s="141"/>
      <c r="HPY2" s="141"/>
      <c r="HPZ2" s="141"/>
      <c r="HQA2" s="141"/>
      <c r="HQB2" s="141"/>
      <c r="HQC2" s="141"/>
      <c r="HQD2" s="141"/>
      <c r="HQE2" s="141"/>
      <c r="HQF2" s="141"/>
      <c r="HQG2" s="141"/>
      <c r="HQH2" s="141"/>
      <c r="HQI2" s="141"/>
      <c r="HQJ2" s="141"/>
      <c r="HQK2" s="141"/>
      <c r="HQL2" s="141"/>
      <c r="HQM2" s="141"/>
      <c r="HQN2" s="141"/>
      <c r="HQO2" s="141"/>
      <c r="HQP2" s="141"/>
      <c r="HQQ2" s="141"/>
      <c r="HQR2" s="141"/>
      <c r="HQS2" s="141"/>
      <c r="HQT2" s="141"/>
      <c r="HQU2" s="141"/>
      <c r="HQV2" s="141"/>
      <c r="HQW2" s="141"/>
      <c r="HQX2" s="141"/>
      <c r="HQY2" s="141"/>
      <c r="HQZ2" s="141"/>
      <c r="HRA2" s="141"/>
      <c r="HRB2" s="141"/>
      <c r="HRC2" s="141"/>
      <c r="HRD2" s="141"/>
      <c r="HRE2" s="141"/>
      <c r="HRF2" s="141"/>
      <c r="HRG2" s="141"/>
      <c r="HRH2" s="141"/>
      <c r="HRI2" s="141"/>
      <c r="HRJ2" s="141"/>
      <c r="HRK2" s="141"/>
      <c r="HRL2" s="141"/>
      <c r="HRM2" s="141"/>
      <c r="HRN2" s="141"/>
      <c r="HRO2" s="141"/>
      <c r="HRP2" s="141"/>
      <c r="HRQ2" s="141"/>
      <c r="HRR2" s="141"/>
      <c r="HRS2" s="141"/>
      <c r="HRT2" s="141"/>
      <c r="HRU2" s="141"/>
      <c r="HRV2" s="141"/>
      <c r="HRW2" s="141"/>
      <c r="HRX2" s="141"/>
      <c r="HRY2" s="141"/>
      <c r="HRZ2" s="141"/>
      <c r="HSA2" s="141"/>
      <c r="HSB2" s="141"/>
      <c r="HSC2" s="141"/>
      <c r="HSD2" s="141"/>
      <c r="HSE2" s="141"/>
      <c r="HSF2" s="141"/>
      <c r="HSG2" s="141"/>
      <c r="HSH2" s="141"/>
      <c r="HSI2" s="141"/>
      <c r="HSJ2" s="141"/>
      <c r="HSK2" s="141"/>
      <c r="HSL2" s="141"/>
      <c r="HSM2" s="141"/>
      <c r="HSN2" s="141"/>
      <c r="HSO2" s="141"/>
      <c r="HSP2" s="141"/>
      <c r="HSQ2" s="141"/>
      <c r="HSR2" s="141"/>
      <c r="HSS2" s="141"/>
      <c r="HST2" s="141"/>
      <c r="HSU2" s="141"/>
      <c r="HSV2" s="141"/>
      <c r="HSW2" s="141"/>
      <c r="HSX2" s="141"/>
      <c r="HSY2" s="141"/>
      <c r="HSZ2" s="141"/>
      <c r="HTA2" s="141"/>
      <c r="HTB2" s="141"/>
      <c r="HTC2" s="141"/>
      <c r="HTD2" s="141"/>
      <c r="HTE2" s="141"/>
      <c r="HTF2" s="141"/>
      <c r="HTG2" s="141"/>
      <c r="HTH2" s="141"/>
      <c r="HTI2" s="141"/>
      <c r="HTJ2" s="141"/>
      <c r="HTK2" s="141"/>
      <c r="HTL2" s="141"/>
      <c r="HTM2" s="141"/>
      <c r="HTN2" s="141"/>
      <c r="HTO2" s="141"/>
      <c r="HTP2" s="141"/>
      <c r="HTQ2" s="141"/>
      <c r="HTR2" s="141"/>
      <c r="HTS2" s="141"/>
      <c r="HTT2" s="141"/>
      <c r="HTU2" s="141"/>
      <c r="HTV2" s="141"/>
      <c r="HTW2" s="141"/>
      <c r="HTX2" s="141"/>
      <c r="HTY2" s="141"/>
      <c r="HTZ2" s="141"/>
      <c r="HUA2" s="141"/>
      <c r="HUB2" s="141"/>
      <c r="HUC2" s="141"/>
      <c r="HUD2" s="141"/>
      <c r="HUE2" s="141"/>
      <c r="HUF2" s="141"/>
      <c r="HUG2" s="141"/>
      <c r="HUH2" s="141"/>
      <c r="HUI2" s="141"/>
      <c r="HUJ2" s="141"/>
      <c r="HUK2" s="141"/>
      <c r="HUL2" s="141"/>
      <c r="HUM2" s="141"/>
      <c r="HUN2" s="141"/>
      <c r="HUO2" s="141"/>
      <c r="HUP2" s="141"/>
      <c r="HUQ2" s="141"/>
      <c r="HUR2" s="141"/>
      <c r="HUS2" s="141"/>
      <c r="HUT2" s="141"/>
      <c r="HUU2" s="141"/>
      <c r="HUV2" s="141"/>
      <c r="HUW2" s="141"/>
      <c r="HUX2" s="141"/>
      <c r="HUY2" s="141"/>
      <c r="HUZ2" s="141"/>
      <c r="HVA2" s="141"/>
      <c r="HVB2" s="141"/>
      <c r="HVC2" s="141"/>
      <c r="HVD2" s="141"/>
      <c r="HVE2" s="141"/>
      <c r="HVF2" s="141"/>
      <c r="HVG2" s="141"/>
      <c r="HVH2" s="141"/>
      <c r="HVI2" s="141"/>
      <c r="HVJ2" s="141"/>
      <c r="HVK2" s="141"/>
      <c r="HVL2" s="141"/>
      <c r="HVM2" s="141"/>
      <c r="HVN2" s="141"/>
      <c r="HVO2" s="141"/>
      <c r="HVP2" s="141"/>
      <c r="HVQ2" s="141"/>
      <c r="HVR2" s="141"/>
      <c r="HVS2" s="141"/>
      <c r="HVT2" s="141"/>
      <c r="HVU2" s="141"/>
      <c r="HVV2" s="141"/>
      <c r="HVW2" s="141"/>
      <c r="HVX2" s="141"/>
      <c r="HVY2" s="141"/>
      <c r="HVZ2" s="141"/>
      <c r="HWA2" s="141"/>
      <c r="HWB2" s="141"/>
      <c r="HWC2" s="141"/>
      <c r="HWD2" s="141"/>
      <c r="HWE2" s="141"/>
      <c r="HWF2" s="141"/>
      <c r="HWG2" s="141"/>
      <c r="HWH2" s="141"/>
      <c r="HWI2" s="141"/>
      <c r="HWJ2" s="141"/>
      <c r="HWK2" s="141"/>
      <c r="HWL2" s="141"/>
      <c r="HWM2" s="141"/>
      <c r="HWN2" s="141"/>
      <c r="HWO2" s="141"/>
      <c r="HWP2" s="141"/>
      <c r="HWQ2" s="141"/>
      <c r="HWR2" s="141"/>
      <c r="HWS2" s="141"/>
      <c r="HWT2" s="141"/>
      <c r="HWU2" s="141"/>
      <c r="HWV2" s="141"/>
      <c r="HWW2" s="141"/>
      <c r="HWX2" s="141"/>
      <c r="HWY2" s="141"/>
      <c r="HWZ2" s="141"/>
      <c r="HXA2" s="141"/>
      <c r="HXB2" s="141"/>
      <c r="HXC2" s="141"/>
      <c r="HXD2" s="141"/>
      <c r="HXE2" s="141"/>
      <c r="HXF2" s="141"/>
      <c r="HXG2" s="141"/>
      <c r="HXH2" s="141"/>
      <c r="HXI2" s="141"/>
      <c r="HXJ2" s="141"/>
      <c r="HXK2" s="141"/>
      <c r="HXL2" s="141"/>
      <c r="HXM2" s="141"/>
      <c r="HXN2" s="141"/>
      <c r="HXO2" s="141"/>
      <c r="HXP2" s="141"/>
      <c r="HXQ2" s="141"/>
      <c r="HXR2" s="141"/>
      <c r="HXS2" s="141"/>
      <c r="HXT2" s="141"/>
      <c r="HXU2" s="141"/>
      <c r="HXV2" s="141"/>
      <c r="HXW2" s="141"/>
      <c r="HXX2" s="141"/>
      <c r="HXY2" s="141"/>
      <c r="HXZ2" s="141"/>
      <c r="HYA2" s="141"/>
      <c r="HYB2" s="141"/>
      <c r="HYC2" s="141"/>
      <c r="HYD2" s="141"/>
      <c r="HYE2" s="141"/>
      <c r="HYF2" s="141"/>
      <c r="HYG2" s="141"/>
      <c r="HYH2" s="141"/>
      <c r="HYI2" s="141"/>
      <c r="HYJ2" s="141"/>
      <c r="HYK2" s="141"/>
      <c r="HYL2" s="141"/>
      <c r="HYM2" s="141"/>
      <c r="HYN2" s="141"/>
      <c r="HYO2" s="141"/>
      <c r="HYP2" s="141"/>
      <c r="HYQ2" s="141"/>
      <c r="HYR2" s="141"/>
      <c r="HYS2" s="141"/>
      <c r="HYT2" s="141"/>
      <c r="HYU2" s="141"/>
      <c r="HYV2" s="141"/>
      <c r="HYW2" s="141"/>
      <c r="HYX2" s="141"/>
      <c r="HYY2" s="141"/>
      <c r="HYZ2" s="141"/>
      <c r="HZA2" s="141"/>
      <c r="HZB2" s="141"/>
      <c r="HZC2" s="141"/>
      <c r="HZD2" s="141"/>
      <c r="HZE2" s="141"/>
      <c r="HZF2" s="141"/>
      <c r="HZG2" s="141"/>
      <c r="HZH2" s="141"/>
      <c r="HZI2" s="141"/>
      <c r="HZJ2" s="141"/>
      <c r="HZK2" s="141"/>
      <c r="HZL2" s="141"/>
      <c r="HZM2" s="141"/>
      <c r="HZN2" s="141"/>
      <c r="HZO2" s="141"/>
      <c r="HZP2" s="141"/>
      <c r="HZQ2" s="141"/>
      <c r="HZR2" s="141"/>
      <c r="HZS2" s="141"/>
      <c r="HZT2" s="141"/>
      <c r="HZU2" s="141"/>
      <c r="HZV2" s="141"/>
      <c r="HZW2" s="141"/>
      <c r="HZX2" s="141"/>
      <c r="HZY2" s="141"/>
      <c r="HZZ2" s="141"/>
      <c r="IAA2" s="141"/>
      <c r="IAB2" s="141"/>
      <c r="IAC2" s="141"/>
      <c r="IAD2" s="141"/>
      <c r="IAE2" s="141"/>
      <c r="IAF2" s="141"/>
      <c r="IAG2" s="141"/>
      <c r="IAH2" s="141"/>
      <c r="IAI2" s="141"/>
      <c r="IAJ2" s="141"/>
      <c r="IAK2" s="141"/>
      <c r="IAL2" s="141"/>
      <c r="IAM2" s="141"/>
      <c r="IAN2" s="141"/>
      <c r="IAO2" s="141"/>
      <c r="IAP2" s="141"/>
      <c r="IAQ2" s="141"/>
      <c r="IAR2" s="141"/>
      <c r="IAS2" s="141"/>
      <c r="IAT2" s="141"/>
      <c r="IAU2" s="141"/>
      <c r="IAV2" s="141"/>
      <c r="IAW2" s="141"/>
      <c r="IAX2" s="141"/>
      <c r="IAY2" s="141"/>
      <c r="IAZ2" s="141"/>
      <c r="IBA2" s="141"/>
      <c r="IBB2" s="141"/>
      <c r="IBC2" s="141"/>
      <c r="IBD2" s="141"/>
      <c r="IBE2" s="141"/>
      <c r="IBF2" s="141"/>
      <c r="IBG2" s="141"/>
      <c r="IBH2" s="141"/>
      <c r="IBI2" s="141"/>
      <c r="IBJ2" s="141"/>
      <c r="IBK2" s="141"/>
      <c r="IBL2" s="141"/>
      <c r="IBM2" s="141"/>
      <c r="IBN2" s="141"/>
      <c r="IBO2" s="141"/>
      <c r="IBP2" s="141"/>
      <c r="IBQ2" s="141"/>
      <c r="IBR2" s="141"/>
      <c r="IBS2" s="141"/>
      <c r="IBT2" s="141"/>
      <c r="IBU2" s="141"/>
      <c r="IBV2" s="141"/>
      <c r="IBW2" s="141"/>
      <c r="IBX2" s="141"/>
      <c r="IBY2" s="141"/>
      <c r="IBZ2" s="141"/>
      <c r="ICA2" s="141"/>
      <c r="ICB2" s="141"/>
      <c r="ICC2" s="141"/>
      <c r="ICD2" s="141"/>
      <c r="ICE2" s="141"/>
      <c r="ICF2" s="141"/>
      <c r="ICG2" s="141"/>
      <c r="ICH2" s="141"/>
      <c r="ICI2" s="141"/>
      <c r="ICJ2" s="141"/>
      <c r="ICK2" s="141"/>
      <c r="ICL2" s="141"/>
      <c r="ICM2" s="141"/>
      <c r="ICN2" s="141"/>
      <c r="ICO2" s="141"/>
      <c r="ICP2" s="141"/>
      <c r="ICQ2" s="141"/>
      <c r="ICR2" s="141"/>
      <c r="ICS2" s="141"/>
      <c r="ICT2" s="141"/>
      <c r="ICU2" s="141"/>
      <c r="ICV2" s="141"/>
      <c r="ICW2" s="141"/>
      <c r="ICX2" s="141"/>
      <c r="ICY2" s="141"/>
      <c r="ICZ2" s="141"/>
      <c r="IDA2" s="141"/>
      <c r="IDB2" s="141"/>
      <c r="IDC2" s="141"/>
      <c r="IDD2" s="141"/>
      <c r="IDE2" s="141"/>
      <c r="IDF2" s="141"/>
      <c r="IDG2" s="141"/>
      <c r="IDH2" s="141"/>
      <c r="IDI2" s="141"/>
      <c r="IDJ2" s="141"/>
      <c r="IDK2" s="141"/>
      <c r="IDL2" s="141"/>
      <c r="IDM2" s="141"/>
      <c r="IDN2" s="141"/>
      <c r="IDO2" s="141"/>
      <c r="IDP2" s="141"/>
      <c r="IDQ2" s="141"/>
      <c r="IDR2" s="141"/>
      <c r="IDS2" s="141"/>
      <c r="IDT2" s="141"/>
      <c r="IDU2" s="141"/>
      <c r="IDV2" s="141"/>
      <c r="IDW2" s="141"/>
      <c r="IDX2" s="141"/>
      <c r="IDY2" s="141"/>
      <c r="IDZ2" s="141"/>
      <c r="IEA2" s="141"/>
      <c r="IEB2" s="141"/>
      <c r="IEC2" s="141"/>
      <c r="IED2" s="141"/>
      <c r="IEE2" s="141"/>
      <c r="IEF2" s="141"/>
      <c r="IEG2" s="141"/>
      <c r="IEH2" s="141"/>
      <c r="IEI2" s="141"/>
      <c r="IEJ2" s="141"/>
      <c r="IEK2" s="141"/>
      <c r="IEL2" s="141"/>
      <c r="IEM2" s="141"/>
      <c r="IEN2" s="141"/>
      <c r="IEO2" s="141"/>
      <c r="IEP2" s="141"/>
      <c r="IEQ2" s="141"/>
      <c r="IER2" s="141"/>
      <c r="IES2" s="141"/>
      <c r="IET2" s="141"/>
      <c r="IEU2" s="141"/>
      <c r="IEV2" s="141"/>
      <c r="IEW2" s="141"/>
      <c r="IEX2" s="141"/>
      <c r="IEY2" s="141"/>
      <c r="IEZ2" s="141"/>
      <c r="IFA2" s="141"/>
      <c r="IFB2" s="141"/>
      <c r="IFC2" s="141"/>
      <c r="IFD2" s="141"/>
      <c r="IFE2" s="141"/>
      <c r="IFF2" s="141"/>
      <c r="IFG2" s="141"/>
      <c r="IFH2" s="141"/>
      <c r="IFI2" s="141"/>
      <c r="IFJ2" s="141"/>
      <c r="IFK2" s="141"/>
      <c r="IFL2" s="141"/>
      <c r="IFM2" s="141"/>
      <c r="IFN2" s="141"/>
      <c r="IFO2" s="141"/>
      <c r="IFP2" s="141"/>
      <c r="IFQ2" s="141"/>
      <c r="IFR2" s="141"/>
      <c r="IFS2" s="141"/>
      <c r="IFT2" s="141"/>
      <c r="IFU2" s="141"/>
      <c r="IFV2" s="141"/>
      <c r="IFW2" s="141"/>
      <c r="IFX2" s="141"/>
      <c r="IFY2" s="141"/>
      <c r="IFZ2" s="141"/>
      <c r="IGA2" s="141"/>
      <c r="IGB2" s="141"/>
      <c r="IGC2" s="141"/>
      <c r="IGD2" s="141"/>
      <c r="IGE2" s="141"/>
      <c r="IGF2" s="141"/>
      <c r="IGG2" s="141"/>
      <c r="IGH2" s="141"/>
      <c r="IGI2" s="141"/>
      <c r="IGJ2" s="141"/>
      <c r="IGK2" s="141"/>
      <c r="IGL2" s="141"/>
      <c r="IGM2" s="141"/>
      <c r="IGN2" s="141"/>
      <c r="IGO2" s="141"/>
      <c r="IGP2" s="141"/>
      <c r="IGQ2" s="141"/>
      <c r="IGR2" s="141"/>
      <c r="IGS2" s="141"/>
      <c r="IGT2" s="141"/>
      <c r="IGU2" s="141"/>
      <c r="IGV2" s="141"/>
      <c r="IGW2" s="141"/>
      <c r="IGX2" s="141"/>
      <c r="IGY2" s="141"/>
      <c r="IGZ2" s="141"/>
      <c r="IHA2" s="141"/>
      <c r="IHB2" s="141"/>
      <c r="IHC2" s="141"/>
      <c r="IHD2" s="141"/>
      <c r="IHE2" s="141"/>
      <c r="IHF2" s="141"/>
      <c r="IHG2" s="141"/>
      <c r="IHH2" s="141"/>
      <c r="IHI2" s="141"/>
      <c r="IHJ2" s="141"/>
      <c r="IHK2" s="141"/>
      <c r="IHL2" s="141"/>
      <c r="IHM2" s="141"/>
      <c r="IHN2" s="141"/>
      <c r="IHO2" s="141"/>
      <c r="IHP2" s="141"/>
      <c r="IHQ2" s="141"/>
      <c r="IHR2" s="141"/>
      <c r="IHS2" s="141"/>
      <c r="IHT2" s="141"/>
      <c r="IHU2" s="141"/>
      <c r="IHV2" s="141"/>
      <c r="IHW2" s="141"/>
      <c r="IHX2" s="141"/>
      <c r="IHY2" s="141"/>
      <c r="IHZ2" s="141"/>
      <c r="IIA2" s="141"/>
      <c r="IIB2" s="141"/>
      <c r="IIC2" s="141"/>
      <c r="IID2" s="141"/>
      <c r="IIE2" s="141"/>
      <c r="IIF2" s="141"/>
      <c r="IIG2" s="141"/>
      <c r="IIH2" s="141"/>
      <c r="III2" s="141"/>
      <c r="IIJ2" s="141"/>
      <c r="IIK2" s="141"/>
      <c r="IIL2" s="141"/>
      <c r="IIM2" s="141"/>
      <c r="IIN2" s="141"/>
      <c r="IIO2" s="141"/>
      <c r="IIP2" s="141"/>
      <c r="IIQ2" s="141"/>
      <c r="IIR2" s="141"/>
      <c r="IIS2" s="141"/>
      <c r="IIT2" s="141"/>
      <c r="IIU2" s="141"/>
      <c r="IIV2" s="141"/>
      <c r="IIW2" s="141"/>
      <c r="IIX2" s="141"/>
      <c r="IIY2" s="141"/>
      <c r="IIZ2" s="141"/>
      <c r="IJA2" s="141"/>
      <c r="IJB2" s="141"/>
      <c r="IJC2" s="141"/>
      <c r="IJD2" s="141"/>
      <c r="IJE2" s="141"/>
      <c r="IJF2" s="141"/>
      <c r="IJG2" s="141"/>
      <c r="IJH2" s="141"/>
      <c r="IJI2" s="141"/>
      <c r="IJJ2" s="141"/>
      <c r="IJK2" s="141"/>
      <c r="IJL2" s="141"/>
      <c r="IJM2" s="141"/>
      <c r="IJN2" s="141"/>
      <c r="IJO2" s="141"/>
      <c r="IJP2" s="141"/>
      <c r="IJQ2" s="141"/>
      <c r="IJR2" s="141"/>
      <c r="IJS2" s="141"/>
      <c r="IJT2" s="141"/>
      <c r="IJU2" s="141"/>
      <c r="IJV2" s="141"/>
      <c r="IJW2" s="141"/>
      <c r="IJX2" s="141"/>
      <c r="IJY2" s="141"/>
      <c r="IJZ2" s="141"/>
      <c r="IKA2" s="141"/>
      <c r="IKB2" s="141"/>
      <c r="IKC2" s="141"/>
      <c r="IKD2" s="141"/>
      <c r="IKE2" s="141"/>
      <c r="IKF2" s="141"/>
      <c r="IKG2" s="141"/>
      <c r="IKH2" s="141"/>
      <c r="IKI2" s="141"/>
      <c r="IKJ2" s="141"/>
      <c r="IKK2" s="141"/>
      <c r="IKL2" s="141"/>
      <c r="IKM2" s="141"/>
      <c r="IKN2" s="141"/>
      <c r="IKO2" s="141"/>
      <c r="IKP2" s="141"/>
      <c r="IKQ2" s="141"/>
      <c r="IKR2" s="141"/>
      <c r="IKS2" s="141"/>
      <c r="IKT2" s="141"/>
      <c r="IKU2" s="141"/>
      <c r="IKV2" s="141"/>
      <c r="IKW2" s="141"/>
      <c r="IKX2" s="141"/>
      <c r="IKY2" s="141"/>
      <c r="IKZ2" s="141"/>
      <c r="ILA2" s="141"/>
      <c r="ILB2" s="141"/>
      <c r="ILC2" s="141"/>
      <c r="ILD2" s="141"/>
      <c r="ILE2" s="141"/>
      <c r="ILF2" s="141"/>
      <c r="ILG2" s="141"/>
      <c r="ILH2" s="141"/>
      <c r="ILI2" s="141"/>
      <c r="ILJ2" s="141"/>
      <c r="ILK2" s="141"/>
      <c r="ILL2" s="141"/>
      <c r="ILM2" s="141"/>
      <c r="ILN2" s="141"/>
      <c r="ILO2" s="141"/>
      <c r="ILP2" s="141"/>
      <c r="ILQ2" s="141"/>
      <c r="ILR2" s="141"/>
      <c r="ILS2" s="141"/>
      <c r="ILT2" s="141"/>
      <c r="ILU2" s="141"/>
      <c r="ILV2" s="141"/>
      <c r="ILW2" s="141"/>
      <c r="ILX2" s="141"/>
      <c r="ILY2" s="141"/>
      <c r="ILZ2" s="141"/>
      <c r="IMA2" s="141"/>
      <c r="IMB2" s="141"/>
      <c r="IMC2" s="141"/>
      <c r="IMD2" s="141"/>
      <c r="IME2" s="141"/>
      <c r="IMF2" s="141"/>
      <c r="IMG2" s="141"/>
      <c r="IMH2" s="141"/>
      <c r="IMI2" s="141"/>
      <c r="IMJ2" s="141"/>
      <c r="IMK2" s="141"/>
      <c r="IML2" s="141"/>
      <c r="IMM2" s="141"/>
      <c r="IMN2" s="141"/>
      <c r="IMO2" s="141"/>
      <c r="IMP2" s="141"/>
      <c r="IMQ2" s="141"/>
      <c r="IMR2" s="141"/>
      <c r="IMS2" s="141"/>
      <c r="IMT2" s="141"/>
      <c r="IMU2" s="141"/>
      <c r="IMV2" s="141"/>
      <c r="IMW2" s="141"/>
      <c r="IMX2" s="141"/>
      <c r="IMY2" s="141"/>
      <c r="IMZ2" s="141"/>
      <c r="INA2" s="141"/>
      <c r="INB2" s="141"/>
      <c r="INC2" s="141"/>
      <c r="IND2" s="141"/>
      <c r="INE2" s="141"/>
      <c r="INF2" s="141"/>
      <c r="ING2" s="141"/>
      <c r="INH2" s="141"/>
      <c r="INI2" s="141"/>
      <c r="INJ2" s="141"/>
      <c r="INK2" s="141"/>
      <c r="INL2" s="141"/>
      <c r="INM2" s="141"/>
      <c r="INN2" s="141"/>
      <c r="INO2" s="141"/>
      <c r="INP2" s="141"/>
      <c r="INQ2" s="141"/>
      <c r="INR2" s="141"/>
      <c r="INS2" s="141"/>
      <c r="INT2" s="141"/>
      <c r="INU2" s="141"/>
      <c r="INV2" s="141"/>
      <c r="INW2" s="141"/>
      <c r="INX2" s="141"/>
      <c r="INY2" s="141"/>
      <c r="INZ2" s="141"/>
      <c r="IOA2" s="141"/>
      <c r="IOB2" s="141"/>
      <c r="IOC2" s="141"/>
      <c r="IOD2" s="141"/>
      <c r="IOE2" s="141"/>
      <c r="IOF2" s="141"/>
      <c r="IOG2" s="141"/>
      <c r="IOH2" s="141"/>
      <c r="IOI2" s="141"/>
      <c r="IOJ2" s="141"/>
      <c r="IOK2" s="141"/>
      <c r="IOL2" s="141"/>
      <c r="IOM2" s="141"/>
      <c r="ION2" s="141"/>
      <c r="IOO2" s="141"/>
      <c r="IOP2" s="141"/>
      <c r="IOQ2" s="141"/>
      <c r="IOR2" s="141"/>
      <c r="IOS2" s="141"/>
      <c r="IOT2" s="141"/>
      <c r="IOU2" s="141"/>
      <c r="IOV2" s="141"/>
      <c r="IOW2" s="141"/>
      <c r="IOX2" s="141"/>
      <c r="IOY2" s="141"/>
      <c r="IOZ2" s="141"/>
      <c r="IPA2" s="141"/>
      <c r="IPB2" s="141"/>
      <c r="IPC2" s="141"/>
      <c r="IPD2" s="141"/>
      <c r="IPE2" s="141"/>
      <c r="IPF2" s="141"/>
      <c r="IPG2" s="141"/>
      <c r="IPH2" s="141"/>
      <c r="IPI2" s="141"/>
      <c r="IPJ2" s="141"/>
      <c r="IPK2" s="141"/>
      <c r="IPL2" s="141"/>
      <c r="IPM2" s="141"/>
      <c r="IPN2" s="141"/>
      <c r="IPO2" s="141"/>
      <c r="IPP2" s="141"/>
      <c r="IPQ2" s="141"/>
      <c r="IPR2" s="141"/>
      <c r="IPS2" s="141"/>
      <c r="IPT2" s="141"/>
      <c r="IPU2" s="141"/>
      <c r="IPV2" s="141"/>
      <c r="IPW2" s="141"/>
      <c r="IPX2" s="141"/>
      <c r="IPY2" s="141"/>
      <c r="IPZ2" s="141"/>
      <c r="IQA2" s="141"/>
      <c r="IQB2" s="141"/>
      <c r="IQC2" s="141"/>
      <c r="IQD2" s="141"/>
      <c r="IQE2" s="141"/>
      <c r="IQF2" s="141"/>
      <c r="IQG2" s="141"/>
      <c r="IQH2" s="141"/>
      <c r="IQI2" s="141"/>
      <c r="IQJ2" s="141"/>
      <c r="IQK2" s="141"/>
      <c r="IQL2" s="141"/>
      <c r="IQM2" s="141"/>
      <c r="IQN2" s="141"/>
      <c r="IQO2" s="141"/>
      <c r="IQP2" s="141"/>
      <c r="IQQ2" s="141"/>
      <c r="IQR2" s="141"/>
      <c r="IQS2" s="141"/>
      <c r="IQT2" s="141"/>
      <c r="IQU2" s="141"/>
      <c r="IQV2" s="141"/>
      <c r="IQW2" s="141"/>
      <c r="IQX2" s="141"/>
      <c r="IQY2" s="141"/>
      <c r="IQZ2" s="141"/>
      <c r="IRA2" s="141"/>
      <c r="IRB2" s="141"/>
      <c r="IRC2" s="141"/>
      <c r="IRD2" s="141"/>
      <c r="IRE2" s="141"/>
      <c r="IRF2" s="141"/>
      <c r="IRG2" s="141"/>
      <c r="IRH2" s="141"/>
      <c r="IRI2" s="141"/>
      <c r="IRJ2" s="141"/>
      <c r="IRK2" s="141"/>
      <c r="IRL2" s="141"/>
      <c r="IRM2" s="141"/>
      <c r="IRN2" s="141"/>
      <c r="IRO2" s="141"/>
      <c r="IRP2" s="141"/>
      <c r="IRQ2" s="141"/>
      <c r="IRR2" s="141"/>
      <c r="IRS2" s="141"/>
      <c r="IRT2" s="141"/>
      <c r="IRU2" s="141"/>
      <c r="IRV2" s="141"/>
      <c r="IRW2" s="141"/>
      <c r="IRX2" s="141"/>
      <c r="IRY2" s="141"/>
      <c r="IRZ2" s="141"/>
      <c r="ISA2" s="141"/>
      <c r="ISB2" s="141"/>
      <c r="ISC2" s="141"/>
      <c r="ISD2" s="141"/>
      <c r="ISE2" s="141"/>
      <c r="ISF2" s="141"/>
      <c r="ISG2" s="141"/>
      <c r="ISH2" s="141"/>
      <c r="ISI2" s="141"/>
      <c r="ISJ2" s="141"/>
      <c r="ISK2" s="141"/>
      <c r="ISL2" s="141"/>
      <c r="ISM2" s="141"/>
      <c r="ISN2" s="141"/>
      <c r="ISO2" s="141"/>
      <c r="ISP2" s="141"/>
      <c r="ISQ2" s="141"/>
      <c r="ISR2" s="141"/>
      <c r="ISS2" s="141"/>
      <c r="IST2" s="141"/>
      <c r="ISU2" s="141"/>
      <c r="ISV2" s="141"/>
      <c r="ISW2" s="141"/>
      <c r="ISX2" s="141"/>
      <c r="ISY2" s="141"/>
      <c r="ISZ2" s="141"/>
      <c r="ITA2" s="141"/>
      <c r="ITB2" s="141"/>
      <c r="ITC2" s="141"/>
      <c r="ITD2" s="141"/>
      <c r="ITE2" s="141"/>
      <c r="ITF2" s="141"/>
      <c r="ITG2" s="141"/>
      <c r="ITH2" s="141"/>
      <c r="ITI2" s="141"/>
      <c r="ITJ2" s="141"/>
      <c r="ITK2" s="141"/>
      <c r="ITL2" s="141"/>
      <c r="ITM2" s="141"/>
      <c r="ITN2" s="141"/>
      <c r="ITO2" s="141"/>
      <c r="ITP2" s="141"/>
      <c r="ITQ2" s="141"/>
      <c r="ITR2" s="141"/>
      <c r="ITS2" s="141"/>
      <c r="ITT2" s="141"/>
      <c r="ITU2" s="141"/>
      <c r="ITV2" s="141"/>
      <c r="ITW2" s="141"/>
      <c r="ITX2" s="141"/>
      <c r="ITY2" s="141"/>
      <c r="ITZ2" s="141"/>
      <c r="IUA2" s="141"/>
      <c r="IUB2" s="141"/>
      <c r="IUC2" s="141"/>
      <c r="IUD2" s="141"/>
      <c r="IUE2" s="141"/>
      <c r="IUF2" s="141"/>
      <c r="IUG2" s="141"/>
      <c r="IUH2" s="141"/>
      <c r="IUI2" s="141"/>
      <c r="IUJ2" s="141"/>
      <c r="IUK2" s="141"/>
      <c r="IUL2" s="141"/>
      <c r="IUM2" s="141"/>
      <c r="IUN2" s="141"/>
      <c r="IUO2" s="141"/>
      <c r="IUP2" s="141"/>
      <c r="IUQ2" s="141"/>
      <c r="IUR2" s="141"/>
      <c r="IUS2" s="141"/>
      <c r="IUT2" s="141"/>
      <c r="IUU2" s="141"/>
      <c r="IUV2" s="141"/>
      <c r="IUW2" s="141"/>
      <c r="IUX2" s="141"/>
      <c r="IUY2" s="141"/>
      <c r="IUZ2" s="141"/>
      <c r="IVA2" s="141"/>
      <c r="IVB2" s="141"/>
      <c r="IVC2" s="141"/>
      <c r="IVD2" s="141"/>
      <c r="IVE2" s="141"/>
      <c r="IVF2" s="141"/>
      <c r="IVG2" s="141"/>
      <c r="IVH2" s="141"/>
      <c r="IVI2" s="141"/>
      <c r="IVJ2" s="141"/>
      <c r="IVK2" s="141"/>
      <c r="IVL2" s="141"/>
      <c r="IVM2" s="141"/>
      <c r="IVN2" s="141"/>
      <c r="IVO2" s="141"/>
      <c r="IVP2" s="141"/>
      <c r="IVQ2" s="141"/>
      <c r="IVR2" s="141"/>
      <c r="IVS2" s="141"/>
      <c r="IVT2" s="141"/>
      <c r="IVU2" s="141"/>
      <c r="IVV2" s="141"/>
      <c r="IVW2" s="141"/>
      <c r="IVX2" s="141"/>
      <c r="IVY2" s="141"/>
      <c r="IVZ2" s="141"/>
      <c r="IWA2" s="141"/>
      <c r="IWB2" s="141"/>
      <c r="IWC2" s="141"/>
      <c r="IWD2" s="141"/>
      <c r="IWE2" s="141"/>
      <c r="IWF2" s="141"/>
      <c r="IWG2" s="141"/>
      <c r="IWH2" s="141"/>
      <c r="IWI2" s="141"/>
      <c r="IWJ2" s="141"/>
      <c r="IWK2" s="141"/>
      <c r="IWL2" s="141"/>
      <c r="IWM2" s="141"/>
      <c r="IWN2" s="141"/>
      <c r="IWO2" s="141"/>
      <c r="IWP2" s="141"/>
      <c r="IWQ2" s="141"/>
      <c r="IWR2" s="141"/>
      <c r="IWS2" s="141"/>
      <c r="IWT2" s="141"/>
      <c r="IWU2" s="141"/>
      <c r="IWV2" s="141"/>
      <c r="IWW2" s="141"/>
      <c r="IWX2" s="141"/>
      <c r="IWY2" s="141"/>
      <c r="IWZ2" s="141"/>
      <c r="IXA2" s="141"/>
      <c r="IXB2" s="141"/>
      <c r="IXC2" s="141"/>
      <c r="IXD2" s="141"/>
      <c r="IXE2" s="141"/>
      <c r="IXF2" s="141"/>
      <c r="IXG2" s="141"/>
      <c r="IXH2" s="141"/>
      <c r="IXI2" s="141"/>
      <c r="IXJ2" s="141"/>
      <c r="IXK2" s="141"/>
      <c r="IXL2" s="141"/>
      <c r="IXM2" s="141"/>
      <c r="IXN2" s="141"/>
      <c r="IXO2" s="141"/>
      <c r="IXP2" s="141"/>
      <c r="IXQ2" s="141"/>
      <c r="IXR2" s="141"/>
      <c r="IXS2" s="141"/>
      <c r="IXT2" s="141"/>
      <c r="IXU2" s="141"/>
      <c r="IXV2" s="141"/>
      <c r="IXW2" s="141"/>
      <c r="IXX2" s="141"/>
      <c r="IXY2" s="141"/>
      <c r="IXZ2" s="141"/>
      <c r="IYA2" s="141"/>
      <c r="IYB2" s="141"/>
      <c r="IYC2" s="141"/>
      <c r="IYD2" s="141"/>
      <c r="IYE2" s="141"/>
      <c r="IYF2" s="141"/>
      <c r="IYG2" s="141"/>
      <c r="IYH2" s="141"/>
      <c r="IYI2" s="141"/>
      <c r="IYJ2" s="141"/>
      <c r="IYK2" s="141"/>
      <c r="IYL2" s="141"/>
      <c r="IYM2" s="141"/>
      <c r="IYN2" s="141"/>
      <c r="IYO2" s="141"/>
      <c r="IYP2" s="141"/>
      <c r="IYQ2" s="141"/>
      <c r="IYR2" s="141"/>
      <c r="IYS2" s="141"/>
      <c r="IYT2" s="141"/>
      <c r="IYU2" s="141"/>
      <c r="IYV2" s="141"/>
      <c r="IYW2" s="141"/>
      <c r="IYX2" s="141"/>
      <c r="IYY2" s="141"/>
      <c r="IYZ2" s="141"/>
      <c r="IZA2" s="141"/>
      <c r="IZB2" s="141"/>
      <c r="IZC2" s="141"/>
      <c r="IZD2" s="141"/>
      <c r="IZE2" s="141"/>
      <c r="IZF2" s="141"/>
      <c r="IZG2" s="141"/>
      <c r="IZH2" s="141"/>
      <c r="IZI2" s="141"/>
      <c r="IZJ2" s="141"/>
      <c r="IZK2" s="141"/>
      <c r="IZL2" s="141"/>
      <c r="IZM2" s="141"/>
      <c r="IZN2" s="141"/>
      <c r="IZO2" s="141"/>
      <c r="IZP2" s="141"/>
      <c r="IZQ2" s="141"/>
      <c r="IZR2" s="141"/>
      <c r="IZS2" s="141"/>
      <c r="IZT2" s="141"/>
      <c r="IZU2" s="141"/>
      <c r="IZV2" s="141"/>
      <c r="IZW2" s="141"/>
      <c r="IZX2" s="141"/>
      <c r="IZY2" s="141"/>
      <c r="IZZ2" s="141"/>
      <c r="JAA2" s="141"/>
      <c r="JAB2" s="141"/>
      <c r="JAC2" s="141"/>
      <c r="JAD2" s="141"/>
      <c r="JAE2" s="141"/>
      <c r="JAF2" s="141"/>
      <c r="JAG2" s="141"/>
      <c r="JAH2" s="141"/>
      <c r="JAI2" s="141"/>
      <c r="JAJ2" s="141"/>
      <c r="JAK2" s="141"/>
      <c r="JAL2" s="141"/>
      <c r="JAM2" s="141"/>
      <c r="JAN2" s="141"/>
      <c r="JAO2" s="141"/>
      <c r="JAP2" s="141"/>
      <c r="JAQ2" s="141"/>
      <c r="JAR2" s="141"/>
      <c r="JAS2" s="141"/>
      <c r="JAT2" s="141"/>
      <c r="JAU2" s="141"/>
      <c r="JAV2" s="141"/>
      <c r="JAW2" s="141"/>
      <c r="JAX2" s="141"/>
      <c r="JAY2" s="141"/>
      <c r="JAZ2" s="141"/>
      <c r="JBA2" s="141"/>
      <c r="JBB2" s="141"/>
      <c r="JBC2" s="141"/>
      <c r="JBD2" s="141"/>
      <c r="JBE2" s="141"/>
      <c r="JBF2" s="141"/>
      <c r="JBG2" s="141"/>
      <c r="JBH2" s="141"/>
      <c r="JBI2" s="141"/>
      <c r="JBJ2" s="141"/>
      <c r="JBK2" s="141"/>
      <c r="JBL2" s="141"/>
      <c r="JBM2" s="141"/>
      <c r="JBN2" s="141"/>
      <c r="JBO2" s="141"/>
      <c r="JBP2" s="141"/>
      <c r="JBQ2" s="141"/>
      <c r="JBR2" s="141"/>
      <c r="JBS2" s="141"/>
      <c r="JBT2" s="141"/>
      <c r="JBU2" s="141"/>
      <c r="JBV2" s="141"/>
      <c r="JBW2" s="141"/>
      <c r="JBX2" s="141"/>
      <c r="JBY2" s="141"/>
      <c r="JBZ2" s="141"/>
      <c r="JCA2" s="141"/>
      <c r="JCB2" s="141"/>
      <c r="JCC2" s="141"/>
      <c r="JCD2" s="141"/>
      <c r="JCE2" s="141"/>
      <c r="JCF2" s="141"/>
      <c r="JCG2" s="141"/>
      <c r="JCH2" s="141"/>
      <c r="JCI2" s="141"/>
      <c r="JCJ2" s="141"/>
      <c r="JCK2" s="141"/>
      <c r="JCL2" s="141"/>
      <c r="JCM2" s="141"/>
      <c r="JCN2" s="141"/>
      <c r="JCO2" s="141"/>
      <c r="JCP2" s="141"/>
      <c r="JCQ2" s="141"/>
      <c r="JCR2" s="141"/>
      <c r="JCS2" s="141"/>
      <c r="JCT2" s="141"/>
      <c r="JCU2" s="141"/>
      <c r="JCV2" s="141"/>
      <c r="JCW2" s="141"/>
      <c r="JCX2" s="141"/>
      <c r="JCY2" s="141"/>
      <c r="JCZ2" s="141"/>
      <c r="JDA2" s="141"/>
      <c r="JDB2" s="141"/>
      <c r="JDC2" s="141"/>
      <c r="JDD2" s="141"/>
      <c r="JDE2" s="141"/>
      <c r="JDF2" s="141"/>
      <c r="JDG2" s="141"/>
      <c r="JDH2" s="141"/>
      <c r="JDI2" s="141"/>
      <c r="JDJ2" s="141"/>
      <c r="JDK2" s="141"/>
      <c r="JDL2" s="141"/>
      <c r="JDM2" s="141"/>
      <c r="JDN2" s="141"/>
      <c r="JDO2" s="141"/>
      <c r="JDP2" s="141"/>
      <c r="JDQ2" s="141"/>
      <c r="JDR2" s="141"/>
      <c r="JDS2" s="141"/>
      <c r="JDT2" s="141"/>
      <c r="JDU2" s="141"/>
      <c r="JDV2" s="141"/>
      <c r="JDW2" s="141"/>
      <c r="JDX2" s="141"/>
      <c r="JDY2" s="141"/>
      <c r="JDZ2" s="141"/>
      <c r="JEA2" s="141"/>
      <c r="JEB2" s="141"/>
      <c r="JEC2" s="141"/>
      <c r="JED2" s="141"/>
      <c r="JEE2" s="141"/>
      <c r="JEF2" s="141"/>
      <c r="JEG2" s="141"/>
      <c r="JEH2" s="141"/>
      <c r="JEI2" s="141"/>
      <c r="JEJ2" s="141"/>
      <c r="JEK2" s="141"/>
      <c r="JEL2" s="141"/>
      <c r="JEM2" s="141"/>
      <c r="JEN2" s="141"/>
      <c r="JEO2" s="141"/>
      <c r="JEP2" s="141"/>
      <c r="JEQ2" s="141"/>
      <c r="JER2" s="141"/>
      <c r="JES2" s="141"/>
      <c r="JET2" s="141"/>
      <c r="JEU2" s="141"/>
      <c r="JEV2" s="141"/>
      <c r="JEW2" s="141"/>
      <c r="JEX2" s="141"/>
      <c r="JEY2" s="141"/>
      <c r="JEZ2" s="141"/>
      <c r="JFA2" s="141"/>
      <c r="JFB2" s="141"/>
      <c r="JFC2" s="141"/>
      <c r="JFD2" s="141"/>
      <c r="JFE2" s="141"/>
      <c r="JFF2" s="141"/>
      <c r="JFG2" s="141"/>
      <c r="JFH2" s="141"/>
      <c r="JFI2" s="141"/>
      <c r="JFJ2" s="141"/>
      <c r="JFK2" s="141"/>
      <c r="JFL2" s="141"/>
      <c r="JFM2" s="141"/>
      <c r="JFN2" s="141"/>
      <c r="JFO2" s="141"/>
      <c r="JFP2" s="141"/>
      <c r="JFQ2" s="141"/>
      <c r="JFR2" s="141"/>
      <c r="JFS2" s="141"/>
      <c r="JFT2" s="141"/>
      <c r="JFU2" s="141"/>
      <c r="JFV2" s="141"/>
      <c r="JFW2" s="141"/>
      <c r="JFX2" s="141"/>
      <c r="JFY2" s="141"/>
      <c r="JFZ2" s="141"/>
      <c r="JGA2" s="141"/>
      <c r="JGB2" s="141"/>
      <c r="JGC2" s="141"/>
      <c r="JGD2" s="141"/>
      <c r="JGE2" s="141"/>
      <c r="JGF2" s="141"/>
      <c r="JGG2" s="141"/>
      <c r="JGH2" s="141"/>
      <c r="JGI2" s="141"/>
      <c r="JGJ2" s="141"/>
      <c r="JGK2" s="141"/>
      <c r="JGL2" s="141"/>
      <c r="JGM2" s="141"/>
      <c r="JGN2" s="141"/>
      <c r="JGO2" s="141"/>
      <c r="JGP2" s="141"/>
      <c r="JGQ2" s="141"/>
      <c r="JGR2" s="141"/>
      <c r="JGS2" s="141"/>
      <c r="JGT2" s="141"/>
      <c r="JGU2" s="141"/>
      <c r="JGV2" s="141"/>
      <c r="JGW2" s="141"/>
      <c r="JGX2" s="141"/>
      <c r="JGY2" s="141"/>
      <c r="JGZ2" s="141"/>
      <c r="JHA2" s="141"/>
      <c r="JHB2" s="141"/>
      <c r="JHC2" s="141"/>
      <c r="JHD2" s="141"/>
      <c r="JHE2" s="141"/>
      <c r="JHF2" s="141"/>
      <c r="JHG2" s="141"/>
      <c r="JHH2" s="141"/>
      <c r="JHI2" s="141"/>
      <c r="JHJ2" s="141"/>
      <c r="JHK2" s="141"/>
      <c r="JHL2" s="141"/>
      <c r="JHM2" s="141"/>
      <c r="JHN2" s="141"/>
      <c r="JHO2" s="141"/>
      <c r="JHP2" s="141"/>
      <c r="JHQ2" s="141"/>
      <c r="JHR2" s="141"/>
      <c r="JHS2" s="141"/>
      <c r="JHT2" s="141"/>
      <c r="JHU2" s="141"/>
      <c r="JHV2" s="141"/>
      <c r="JHW2" s="141"/>
      <c r="JHX2" s="141"/>
      <c r="JHY2" s="141"/>
      <c r="JHZ2" s="141"/>
      <c r="JIA2" s="141"/>
      <c r="JIB2" s="141"/>
      <c r="JIC2" s="141"/>
      <c r="JID2" s="141"/>
      <c r="JIE2" s="141"/>
      <c r="JIF2" s="141"/>
      <c r="JIG2" s="141"/>
      <c r="JIH2" s="141"/>
      <c r="JII2" s="141"/>
      <c r="JIJ2" s="141"/>
      <c r="JIK2" s="141"/>
      <c r="JIL2" s="141"/>
      <c r="JIM2" s="141"/>
      <c r="JIN2" s="141"/>
      <c r="JIO2" s="141"/>
      <c r="JIP2" s="141"/>
      <c r="JIQ2" s="141"/>
      <c r="JIR2" s="141"/>
      <c r="JIS2" s="141"/>
      <c r="JIT2" s="141"/>
      <c r="JIU2" s="141"/>
      <c r="JIV2" s="141"/>
      <c r="JIW2" s="141"/>
      <c r="JIX2" s="141"/>
      <c r="JIY2" s="141"/>
      <c r="JIZ2" s="141"/>
      <c r="JJA2" s="141"/>
      <c r="JJB2" s="141"/>
      <c r="JJC2" s="141"/>
      <c r="JJD2" s="141"/>
      <c r="JJE2" s="141"/>
      <c r="JJF2" s="141"/>
      <c r="JJG2" s="141"/>
      <c r="JJH2" s="141"/>
      <c r="JJI2" s="141"/>
      <c r="JJJ2" s="141"/>
      <c r="JJK2" s="141"/>
      <c r="JJL2" s="141"/>
      <c r="JJM2" s="141"/>
      <c r="JJN2" s="141"/>
      <c r="JJO2" s="141"/>
      <c r="JJP2" s="141"/>
      <c r="JJQ2" s="141"/>
      <c r="JJR2" s="141"/>
      <c r="JJS2" s="141"/>
      <c r="JJT2" s="141"/>
      <c r="JJU2" s="141"/>
      <c r="JJV2" s="141"/>
      <c r="JJW2" s="141"/>
      <c r="JJX2" s="141"/>
      <c r="JJY2" s="141"/>
      <c r="JJZ2" s="141"/>
      <c r="JKA2" s="141"/>
      <c r="JKB2" s="141"/>
      <c r="JKC2" s="141"/>
      <c r="JKD2" s="141"/>
      <c r="JKE2" s="141"/>
      <c r="JKF2" s="141"/>
      <c r="JKG2" s="141"/>
      <c r="JKH2" s="141"/>
      <c r="JKI2" s="141"/>
      <c r="JKJ2" s="141"/>
      <c r="JKK2" s="141"/>
      <c r="JKL2" s="141"/>
      <c r="JKM2" s="141"/>
      <c r="JKN2" s="141"/>
      <c r="JKO2" s="141"/>
      <c r="JKP2" s="141"/>
      <c r="JKQ2" s="141"/>
      <c r="JKR2" s="141"/>
      <c r="JKS2" s="141"/>
      <c r="JKT2" s="141"/>
      <c r="JKU2" s="141"/>
      <c r="JKV2" s="141"/>
      <c r="JKW2" s="141"/>
      <c r="JKX2" s="141"/>
      <c r="JKY2" s="141"/>
      <c r="JKZ2" s="141"/>
      <c r="JLA2" s="141"/>
      <c r="JLB2" s="141"/>
      <c r="JLC2" s="141"/>
      <c r="JLD2" s="141"/>
      <c r="JLE2" s="141"/>
      <c r="JLF2" s="141"/>
      <c r="JLG2" s="141"/>
      <c r="JLH2" s="141"/>
      <c r="JLI2" s="141"/>
      <c r="JLJ2" s="141"/>
      <c r="JLK2" s="141"/>
      <c r="JLL2" s="141"/>
      <c r="JLM2" s="141"/>
      <c r="JLN2" s="141"/>
      <c r="JLO2" s="141"/>
      <c r="JLP2" s="141"/>
      <c r="JLQ2" s="141"/>
      <c r="JLR2" s="141"/>
      <c r="JLS2" s="141"/>
      <c r="JLT2" s="141"/>
      <c r="JLU2" s="141"/>
      <c r="JLV2" s="141"/>
      <c r="JLW2" s="141"/>
      <c r="JLX2" s="141"/>
      <c r="JLY2" s="141"/>
      <c r="JLZ2" s="141"/>
      <c r="JMA2" s="141"/>
      <c r="JMB2" s="141"/>
      <c r="JMC2" s="141"/>
      <c r="JMD2" s="141"/>
      <c r="JME2" s="141"/>
      <c r="JMF2" s="141"/>
      <c r="JMG2" s="141"/>
      <c r="JMH2" s="141"/>
      <c r="JMI2" s="141"/>
      <c r="JMJ2" s="141"/>
      <c r="JMK2" s="141"/>
      <c r="JML2" s="141"/>
      <c r="JMM2" s="141"/>
      <c r="JMN2" s="141"/>
      <c r="JMO2" s="141"/>
      <c r="JMP2" s="141"/>
      <c r="JMQ2" s="141"/>
      <c r="JMR2" s="141"/>
      <c r="JMS2" s="141"/>
      <c r="JMT2" s="141"/>
      <c r="JMU2" s="141"/>
      <c r="JMV2" s="141"/>
      <c r="JMW2" s="141"/>
      <c r="JMX2" s="141"/>
      <c r="JMY2" s="141"/>
      <c r="JMZ2" s="141"/>
      <c r="JNA2" s="141"/>
      <c r="JNB2" s="141"/>
      <c r="JNC2" s="141"/>
      <c r="JND2" s="141"/>
      <c r="JNE2" s="141"/>
      <c r="JNF2" s="141"/>
      <c r="JNG2" s="141"/>
      <c r="JNH2" s="141"/>
      <c r="JNI2" s="141"/>
      <c r="JNJ2" s="141"/>
      <c r="JNK2" s="141"/>
      <c r="JNL2" s="141"/>
      <c r="JNM2" s="141"/>
      <c r="JNN2" s="141"/>
      <c r="JNO2" s="141"/>
      <c r="JNP2" s="141"/>
      <c r="JNQ2" s="141"/>
      <c r="JNR2" s="141"/>
      <c r="JNS2" s="141"/>
      <c r="JNT2" s="141"/>
      <c r="JNU2" s="141"/>
      <c r="JNV2" s="141"/>
      <c r="JNW2" s="141"/>
      <c r="JNX2" s="141"/>
      <c r="JNY2" s="141"/>
      <c r="JNZ2" s="141"/>
      <c r="JOA2" s="141"/>
      <c r="JOB2" s="141"/>
      <c r="JOC2" s="141"/>
      <c r="JOD2" s="141"/>
      <c r="JOE2" s="141"/>
      <c r="JOF2" s="141"/>
      <c r="JOG2" s="141"/>
      <c r="JOH2" s="141"/>
      <c r="JOI2" s="141"/>
      <c r="JOJ2" s="141"/>
      <c r="JOK2" s="141"/>
      <c r="JOL2" s="141"/>
      <c r="JOM2" s="141"/>
      <c r="JON2" s="141"/>
      <c r="JOO2" s="141"/>
      <c r="JOP2" s="141"/>
      <c r="JOQ2" s="141"/>
      <c r="JOR2" s="141"/>
      <c r="JOS2" s="141"/>
      <c r="JOT2" s="141"/>
      <c r="JOU2" s="141"/>
      <c r="JOV2" s="141"/>
      <c r="JOW2" s="141"/>
      <c r="JOX2" s="141"/>
      <c r="JOY2" s="141"/>
      <c r="JOZ2" s="141"/>
      <c r="JPA2" s="141"/>
      <c r="JPB2" s="141"/>
      <c r="JPC2" s="141"/>
      <c r="JPD2" s="141"/>
      <c r="JPE2" s="141"/>
      <c r="JPF2" s="141"/>
      <c r="JPG2" s="141"/>
      <c r="JPH2" s="141"/>
      <c r="JPI2" s="141"/>
      <c r="JPJ2" s="141"/>
      <c r="JPK2" s="141"/>
      <c r="JPL2" s="141"/>
      <c r="JPM2" s="141"/>
      <c r="JPN2" s="141"/>
      <c r="JPO2" s="141"/>
      <c r="JPP2" s="141"/>
      <c r="JPQ2" s="141"/>
      <c r="JPR2" s="141"/>
      <c r="JPS2" s="141"/>
      <c r="JPT2" s="141"/>
      <c r="JPU2" s="141"/>
      <c r="JPV2" s="141"/>
      <c r="JPW2" s="141"/>
      <c r="JPX2" s="141"/>
      <c r="JPY2" s="141"/>
      <c r="JPZ2" s="141"/>
      <c r="JQA2" s="141"/>
      <c r="JQB2" s="141"/>
      <c r="JQC2" s="141"/>
      <c r="JQD2" s="141"/>
      <c r="JQE2" s="141"/>
      <c r="JQF2" s="141"/>
      <c r="JQG2" s="141"/>
      <c r="JQH2" s="141"/>
      <c r="JQI2" s="141"/>
      <c r="JQJ2" s="141"/>
      <c r="JQK2" s="141"/>
      <c r="JQL2" s="141"/>
      <c r="JQM2" s="141"/>
      <c r="JQN2" s="141"/>
      <c r="JQO2" s="141"/>
      <c r="JQP2" s="141"/>
      <c r="JQQ2" s="141"/>
      <c r="JQR2" s="141"/>
      <c r="JQS2" s="141"/>
      <c r="JQT2" s="141"/>
      <c r="JQU2" s="141"/>
      <c r="JQV2" s="141"/>
      <c r="JQW2" s="141"/>
      <c r="JQX2" s="141"/>
      <c r="JQY2" s="141"/>
      <c r="JQZ2" s="141"/>
      <c r="JRA2" s="141"/>
      <c r="JRB2" s="141"/>
      <c r="JRC2" s="141"/>
      <c r="JRD2" s="141"/>
      <c r="JRE2" s="141"/>
      <c r="JRF2" s="141"/>
      <c r="JRG2" s="141"/>
      <c r="JRH2" s="141"/>
      <c r="JRI2" s="141"/>
      <c r="JRJ2" s="141"/>
      <c r="JRK2" s="141"/>
      <c r="JRL2" s="141"/>
      <c r="JRM2" s="141"/>
      <c r="JRN2" s="141"/>
      <c r="JRO2" s="141"/>
      <c r="JRP2" s="141"/>
      <c r="JRQ2" s="141"/>
      <c r="JRR2" s="141"/>
      <c r="JRS2" s="141"/>
      <c r="JRT2" s="141"/>
      <c r="JRU2" s="141"/>
      <c r="JRV2" s="141"/>
      <c r="JRW2" s="141"/>
      <c r="JRX2" s="141"/>
      <c r="JRY2" s="141"/>
      <c r="JRZ2" s="141"/>
      <c r="JSA2" s="141"/>
      <c r="JSB2" s="141"/>
      <c r="JSC2" s="141"/>
      <c r="JSD2" s="141"/>
      <c r="JSE2" s="141"/>
      <c r="JSF2" s="141"/>
      <c r="JSG2" s="141"/>
      <c r="JSH2" s="141"/>
      <c r="JSI2" s="141"/>
      <c r="JSJ2" s="141"/>
      <c r="JSK2" s="141"/>
      <c r="JSL2" s="141"/>
      <c r="JSM2" s="141"/>
      <c r="JSN2" s="141"/>
      <c r="JSO2" s="141"/>
      <c r="JSP2" s="141"/>
      <c r="JSQ2" s="141"/>
      <c r="JSR2" s="141"/>
      <c r="JSS2" s="141"/>
      <c r="JST2" s="141"/>
      <c r="JSU2" s="141"/>
      <c r="JSV2" s="141"/>
      <c r="JSW2" s="141"/>
      <c r="JSX2" s="141"/>
      <c r="JSY2" s="141"/>
      <c r="JSZ2" s="141"/>
      <c r="JTA2" s="141"/>
      <c r="JTB2" s="141"/>
      <c r="JTC2" s="141"/>
      <c r="JTD2" s="141"/>
      <c r="JTE2" s="141"/>
      <c r="JTF2" s="141"/>
      <c r="JTG2" s="141"/>
      <c r="JTH2" s="141"/>
      <c r="JTI2" s="141"/>
      <c r="JTJ2" s="141"/>
      <c r="JTK2" s="141"/>
      <c r="JTL2" s="141"/>
      <c r="JTM2" s="141"/>
      <c r="JTN2" s="141"/>
      <c r="JTO2" s="141"/>
      <c r="JTP2" s="141"/>
      <c r="JTQ2" s="141"/>
      <c r="JTR2" s="141"/>
      <c r="JTS2" s="141"/>
      <c r="JTT2" s="141"/>
      <c r="JTU2" s="141"/>
      <c r="JTV2" s="141"/>
      <c r="JTW2" s="141"/>
      <c r="JTX2" s="141"/>
      <c r="JTY2" s="141"/>
      <c r="JTZ2" s="141"/>
      <c r="JUA2" s="141"/>
      <c r="JUB2" s="141"/>
      <c r="JUC2" s="141"/>
      <c r="JUD2" s="141"/>
      <c r="JUE2" s="141"/>
      <c r="JUF2" s="141"/>
      <c r="JUG2" s="141"/>
      <c r="JUH2" s="141"/>
      <c r="JUI2" s="141"/>
      <c r="JUJ2" s="141"/>
      <c r="JUK2" s="141"/>
      <c r="JUL2" s="141"/>
      <c r="JUM2" s="141"/>
      <c r="JUN2" s="141"/>
      <c r="JUO2" s="141"/>
      <c r="JUP2" s="141"/>
      <c r="JUQ2" s="141"/>
      <c r="JUR2" s="141"/>
      <c r="JUS2" s="141"/>
      <c r="JUT2" s="141"/>
      <c r="JUU2" s="141"/>
      <c r="JUV2" s="141"/>
      <c r="JUW2" s="141"/>
      <c r="JUX2" s="141"/>
      <c r="JUY2" s="141"/>
      <c r="JUZ2" s="141"/>
      <c r="JVA2" s="141"/>
      <c r="JVB2" s="141"/>
      <c r="JVC2" s="141"/>
      <c r="JVD2" s="141"/>
      <c r="JVE2" s="141"/>
      <c r="JVF2" s="141"/>
      <c r="JVG2" s="141"/>
      <c r="JVH2" s="141"/>
      <c r="JVI2" s="141"/>
      <c r="JVJ2" s="141"/>
      <c r="JVK2" s="141"/>
      <c r="JVL2" s="141"/>
      <c r="JVM2" s="141"/>
      <c r="JVN2" s="141"/>
      <c r="JVO2" s="141"/>
      <c r="JVP2" s="141"/>
      <c r="JVQ2" s="141"/>
      <c r="JVR2" s="141"/>
      <c r="JVS2" s="141"/>
      <c r="JVT2" s="141"/>
      <c r="JVU2" s="141"/>
      <c r="JVV2" s="141"/>
      <c r="JVW2" s="141"/>
      <c r="JVX2" s="141"/>
      <c r="JVY2" s="141"/>
      <c r="JVZ2" s="141"/>
      <c r="JWA2" s="141"/>
      <c r="JWB2" s="141"/>
      <c r="JWC2" s="141"/>
      <c r="JWD2" s="141"/>
      <c r="JWE2" s="141"/>
      <c r="JWF2" s="141"/>
      <c r="JWG2" s="141"/>
      <c r="JWH2" s="141"/>
      <c r="JWI2" s="141"/>
      <c r="JWJ2" s="141"/>
      <c r="JWK2" s="141"/>
      <c r="JWL2" s="141"/>
      <c r="JWM2" s="141"/>
      <c r="JWN2" s="141"/>
      <c r="JWO2" s="141"/>
      <c r="JWP2" s="141"/>
      <c r="JWQ2" s="141"/>
      <c r="JWR2" s="141"/>
      <c r="JWS2" s="141"/>
      <c r="JWT2" s="141"/>
      <c r="JWU2" s="141"/>
      <c r="JWV2" s="141"/>
      <c r="JWW2" s="141"/>
      <c r="JWX2" s="141"/>
      <c r="JWY2" s="141"/>
      <c r="JWZ2" s="141"/>
      <c r="JXA2" s="141"/>
      <c r="JXB2" s="141"/>
      <c r="JXC2" s="141"/>
      <c r="JXD2" s="141"/>
      <c r="JXE2" s="141"/>
      <c r="JXF2" s="141"/>
      <c r="JXG2" s="141"/>
      <c r="JXH2" s="141"/>
      <c r="JXI2" s="141"/>
      <c r="JXJ2" s="141"/>
      <c r="JXK2" s="141"/>
      <c r="JXL2" s="141"/>
      <c r="JXM2" s="141"/>
      <c r="JXN2" s="141"/>
      <c r="JXO2" s="141"/>
      <c r="JXP2" s="141"/>
      <c r="JXQ2" s="141"/>
      <c r="JXR2" s="141"/>
      <c r="JXS2" s="141"/>
      <c r="JXT2" s="141"/>
      <c r="JXU2" s="141"/>
      <c r="JXV2" s="141"/>
      <c r="JXW2" s="141"/>
      <c r="JXX2" s="141"/>
      <c r="JXY2" s="141"/>
      <c r="JXZ2" s="141"/>
      <c r="JYA2" s="141"/>
      <c r="JYB2" s="141"/>
      <c r="JYC2" s="141"/>
      <c r="JYD2" s="141"/>
      <c r="JYE2" s="141"/>
      <c r="JYF2" s="141"/>
      <c r="JYG2" s="141"/>
      <c r="JYH2" s="141"/>
      <c r="JYI2" s="141"/>
      <c r="JYJ2" s="141"/>
      <c r="JYK2" s="141"/>
      <c r="JYL2" s="141"/>
      <c r="JYM2" s="141"/>
      <c r="JYN2" s="141"/>
      <c r="JYO2" s="141"/>
      <c r="JYP2" s="141"/>
      <c r="JYQ2" s="141"/>
      <c r="JYR2" s="141"/>
      <c r="JYS2" s="141"/>
      <c r="JYT2" s="141"/>
      <c r="JYU2" s="141"/>
      <c r="JYV2" s="141"/>
      <c r="JYW2" s="141"/>
      <c r="JYX2" s="141"/>
      <c r="JYY2" s="141"/>
      <c r="JYZ2" s="141"/>
      <c r="JZA2" s="141"/>
      <c r="JZB2" s="141"/>
      <c r="JZC2" s="141"/>
      <c r="JZD2" s="141"/>
      <c r="JZE2" s="141"/>
      <c r="JZF2" s="141"/>
      <c r="JZG2" s="141"/>
      <c r="JZH2" s="141"/>
      <c r="JZI2" s="141"/>
      <c r="JZJ2" s="141"/>
      <c r="JZK2" s="141"/>
      <c r="JZL2" s="141"/>
      <c r="JZM2" s="141"/>
      <c r="JZN2" s="141"/>
      <c r="JZO2" s="141"/>
      <c r="JZP2" s="141"/>
      <c r="JZQ2" s="141"/>
      <c r="JZR2" s="141"/>
      <c r="JZS2" s="141"/>
      <c r="JZT2" s="141"/>
      <c r="JZU2" s="141"/>
      <c r="JZV2" s="141"/>
      <c r="JZW2" s="141"/>
      <c r="JZX2" s="141"/>
      <c r="JZY2" s="141"/>
      <c r="JZZ2" s="141"/>
      <c r="KAA2" s="141"/>
      <c r="KAB2" s="141"/>
      <c r="KAC2" s="141"/>
      <c r="KAD2" s="141"/>
      <c r="KAE2" s="141"/>
      <c r="KAF2" s="141"/>
      <c r="KAG2" s="141"/>
      <c r="KAH2" s="141"/>
      <c r="KAI2" s="141"/>
      <c r="KAJ2" s="141"/>
      <c r="KAK2" s="141"/>
      <c r="KAL2" s="141"/>
      <c r="KAM2" s="141"/>
      <c r="KAN2" s="141"/>
      <c r="KAO2" s="141"/>
      <c r="KAP2" s="141"/>
      <c r="KAQ2" s="141"/>
      <c r="KAR2" s="141"/>
      <c r="KAS2" s="141"/>
      <c r="KAT2" s="141"/>
      <c r="KAU2" s="141"/>
      <c r="KAV2" s="141"/>
      <c r="KAW2" s="141"/>
      <c r="KAX2" s="141"/>
      <c r="KAY2" s="141"/>
      <c r="KAZ2" s="141"/>
      <c r="KBA2" s="141"/>
      <c r="KBB2" s="141"/>
      <c r="KBC2" s="141"/>
      <c r="KBD2" s="141"/>
      <c r="KBE2" s="141"/>
      <c r="KBF2" s="141"/>
      <c r="KBG2" s="141"/>
      <c r="KBH2" s="141"/>
      <c r="KBI2" s="141"/>
      <c r="KBJ2" s="141"/>
      <c r="KBK2" s="141"/>
      <c r="KBL2" s="141"/>
      <c r="KBM2" s="141"/>
      <c r="KBN2" s="141"/>
      <c r="KBO2" s="141"/>
      <c r="KBP2" s="141"/>
      <c r="KBQ2" s="141"/>
      <c r="KBR2" s="141"/>
      <c r="KBS2" s="141"/>
      <c r="KBT2" s="141"/>
      <c r="KBU2" s="141"/>
      <c r="KBV2" s="141"/>
      <c r="KBW2" s="141"/>
      <c r="KBX2" s="141"/>
      <c r="KBY2" s="141"/>
      <c r="KBZ2" s="141"/>
      <c r="KCA2" s="141"/>
      <c r="KCB2" s="141"/>
      <c r="KCC2" s="141"/>
      <c r="KCD2" s="141"/>
      <c r="KCE2" s="141"/>
      <c r="KCF2" s="141"/>
      <c r="KCG2" s="141"/>
      <c r="KCH2" s="141"/>
      <c r="KCI2" s="141"/>
      <c r="KCJ2" s="141"/>
      <c r="KCK2" s="141"/>
      <c r="KCL2" s="141"/>
      <c r="KCM2" s="141"/>
      <c r="KCN2" s="141"/>
      <c r="KCO2" s="141"/>
      <c r="KCP2" s="141"/>
      <c r="KCQ2" s="141"/>
      <c r="KCR2" s="141"/>
      <c r="KCS2" s="141"/>
      <c r="KCT2" s="141"/>
      <c r="KCU2" s="141"/>
      <c r="KCV2" s="141"/>
      <c r="KCW2" s="141"/>
      <c r="KCX2" s="141"/>
      <c r="KCY2" s="141"/>
      <c r="KCZ2" s="141"/>
      <c r="KDA2" s="141"/>
      <c r="KDB2" s="141"/>
      <c r="KDC2" s="141"/>
      <c r="KDD2" s="141"/>
      <c r="KDE2" s="141"/>
      <c r="KDF2" s="141"/>
      <c r="KDG2" s="141"/>
      <c r="KDH2" s="141"/>
      <c r="KDI2" s="141"/>
      <c r="KDJ2" s="141"/>
      <c r="KDK2" s="141"/>
      <c r="KDL2" s="141"/>
      <c r="KDM2" s="141"/>
      <c r="KDN2" s="141"/>
      <c r="KDO2" s="141"/>
      <c r="KDP2" s="141"/>
      <c r="KDQ2" s="141"/>
      <c r="KDR2" s="141"/>
      <c r="KDS2" s="141"/>
      <c r="KDT2" s="141"/>
      <c r="KDU2" s="141"/>
      <c r="KDV2" s="141"/>
      <c r="KDW2" s="141"/>
      <c r="KDX2" s="141"/>
      <c r="KDY2" s="141"/>
      <c r="KDZ2" s="141"/>
      <c r="KEA2" s="141"/>
      <c r="KEB2" s="141"/>
      <c r="KEC2" s="141"/>
      <c r="KED2" s="141"/>
      <c r="KEE2" s="141"/>
      <c r="KEF2" s="141"/>
      <c r="KEG2" s="141"/>
      <c r="KEH2" s="141"/>
      <c r="KEI2" s="141"/>
      <c r="KEJ2" s="141"/>
      <c r="KEK2" s="141"/>
      <c r="KEL2" s="141"/>
      <c r="KEM2" s="141"/>
      <c r="KEN2" s="141"/>
      <c r="KEO2" s="141"/>
      <c r="KEP2" s="141"/>
      <c r="KEQ2" s="141"/>
      <c r="KER2" s="141"/>
      <c r="KES2" s="141"/>
      <c r="KET2" s="141"/>
      <c r="KEU2" s="141"/>
      <c r="KEV2" s="141"/>
      <c r="KEW2" s="141"/>
      <c r="KEX2" s="141"/>
      <c r="KEY2" s="141"/>
      <c r="KEZ2" s="141"/>
      <c r="KFA2" s="141"/>
      <c r="KFB2" s="141"/>
      <c r="KFC2" s="141"/>
      <c r="KFD2" s="141"/>
      <c r="KFE2" s="141"/>
      <c r="KFF2" s="141"/>
      <c r="KFG2" s="141"/>
      <c r="KFH2" s="141"/>
      <c r="KFI2" s="141"/>
      <c r="KFJ2" s="141"/>
      <c r="KFK2" s="141"/>
      <c r="KFL2" s="141"/>
      <c r="KFM2" s="141"/>
      <c r="KFN2" s="141"/>
      <c r="KFO2" s="141"/>
      <c r="KFP2" s="141"/>
      <c r="KFQ2" s="141"/>
      <c r="KFR2" s="141"/>
      <c r="KFS2" s="141"/>
      <c r="KFT2" s="141"/>
      <c r="KFU2" s="141"/>
      <c r="KFV2" s="141"/>
      <c r="KFW2" s="141"/>
      <c r="KFX2" s="141"/>
      <c r="KFY2" s="141"/>
      <c r="KFZ2" s="141"/>
      <c r="KGA2" s="141"/>
      <c r="KGB2" s="141"/>
      <c r="KGC2" s="141"/>
      <c r="KGD2" s="141"/>
      <c r="KGE2" s="141"/>
      <c r="KGF2" s="141"/>
      <c r="KGG2" s="141"/>
      <c r="KGH2" s="141"/>
      <c r="KGI2" s="141"/>
      <c r="KGJ2" s="141"/>
      <c r="KGK2" s="141"/>
      <c r="KGL2" s="141"/>
      <c r="KGM2" s="141"/>
      <c r="KGN2" s="141"/>
      <c r="KGO2" s="141"/>
      <c r="KGP2" s="141"/>
      <c r="KGQ2" s="141"/>
      <c r="KGR2" s="141"/>
      <c r="KGS2" s="141"/>
      <c r="KGT2" s="141"/>
      <c r="KGU2" s="141"/>
      <c r="KGV2" s="141"/>
      <c r="KGW2" s="141"/>
      <c r="KGX2" s="141"/>
      <c r="KGY2" s="141"/>
      <c r="KGZ2" s="141"/>
      <c r="KHA2" s="141"/>
      <c r="KHB2" s="141"/>
      <c r="KHC2" s="141"/>
      <c r="KHD2" s="141"/>
      <c r="KHE2" s="141"/>
      <c r="KHF2" s="141"/>
      <c r="KHG2" s="141"/>
      <c r="KHH2" s="141"/>
      <c r="KHI2" s="141"/>
      <c r="KHJ2" s="141"/>
      <c r="KHK2" s="141"/>
      <c r="KHL2" s="141"/>
      <c r="KHM2" s="141"/>
      <c r="KHN2" s="141"/>
      <c r="KHO2" s="141"/>
      <c r="KHP2" s="141"/>
      <c r="KHQ2" s="141"/>
      <c r="KHR2" s="141"/>
      <c r="KHS2" s="141"/>
      <c r="KHT2" s="141"/>
      <c r="KHU2" s="141"/>
      <c r="KHV2" s="141"/>
      <c r="KHW2" s="141"/>
      <c r="KHX2" s="141"/>
      <c r="KHY2" s="141"/>
      <c r="KHZ2" s="141"/>
      <c r="KIA2" s="141"/>
      <c r="KIB2" s="141"/>
      <c r="KIC2" s="141"/>
      <c r="KID2" s="141"/>
      <c r="KIE2" s="141"/>
      <c r="KIF2" s="141"/>
      <c r="KIG2" s="141"/>
      <c r="KIH2" s="141"/>
      <c r="KII2" s="141"/>
      <c r="KIJ2" s="141"/>
      <c r="KIK2" s="141"/>
      <c r="KIL2" s="141"/>
      <c r="KIM2" s="141"/>
      <c r="KIN2" s="141"/>
      <c r="KIO2" s="141"/>
      <c r="KIP2" s="141"/>
      <c r="KIQ2" s="141"/>
      <c r="KIR2" s="141"/>
      <c r="KIS2" s="141"/>
      <c r="KIT2" s="141"/>
      <c r="KIU2" s="141"/>
      <c r="KIV2" s="141"/>
      <c r="KIW2" s="141"/>
      <c r="KIX2" s="141"/>
      <c r="KIY2" s="141"/>
      <c r="KIZ2" s="141"/>
      <c r="KJA2" s="141"/>
      <c r="KJB2" s="141"/>
      <c r="KJC2" s="141"/>
      <c r="KJD2" s="141"/>
      <c r="KJE2" s="141"/>
      <c r="KJF2" s="141"/>
      <c r="KJG2" s="141"/>
      <c r="KJH2" s="141"/>
      <c r="KJI2" s="141"/>
      <c r="KJJ2" s="141"/>
      <c r="KJK2" s="141"/>
      <c r="KJL2" s="141"/>
      <c r="KJM2" s="141"/>
      <c r="KJN2" s="141"/>
      <c r="KJO2" s="141"/>
      <c r="KJP2" s="141"/>
      <c r="KJQ2" s="141"/>
      <c r="KJR2" s="141"/>
      <c r="KJS2" s="141"/>
      <c r="KJT2" s="141"/>
      <c r="KJU2" s="141"/>
      <c r="KJV2" s="141"/>
      <c r="KJW2" s="141"/>
      <c r="KJX2" s="141"/>
      <c r="KJY2" s="141"/>
      <c r="KJZ2" s="141"/>
      <c r="KKA2" s="141"/>
      <c r="KKB2" s="141"/>
      <c r="KKC2" s="141"/>
      <c r="KKD2" s="141"/>
      <c r="KKE2" s="141"/>
      <c r="KKF2" s="141"/>
      <c r="KKG2" s="141"/>
      <c r="KKH2" s="141"/>
      <c r="KKI2" s="141"/>
      <c r="KKJ2" s="141"/>
      <c r="KKK2" s="141"/>
      <c r="KKL2" s="141"/>
      <c r="KKM2" s="141"/>
      <c r="KKN2" s="141"/>
      <c r="KKO2" s="141"/>
      <c r="KKP2" s="141"/>
      <c r="KKQ2" s="141"/>
      <c r="KKR2" s="141"/>
      <c r="KKS2" s="141"/>
      <c r="KKT2" s="141"/>
      <c r="KKU2" s="141"/>
      <c r="KKV2" s="141"/>
      <c r="KKW2" s="141"/>
      <c r="KKX2" s="141"/>
      <c r="KKY2" s="141"/>
      <c r="KKZ2" s="141"/>
      <c r="KLA2" s="141"/>
      <c r="KLB2" s="141"/>
      <c r="KLC2" s="141"/>
      <c r="KLD2" s="141"/>
      <c r="KLE2" s="141"/>
      <c r="KLF2" s="141"/>
      <c r="KLG2" s="141"/>
      <c r="KLH2" s="141"/>
      <c r="KLI2" s="141"/>
      <c r="KLJ2" s="141"/>
      <c r="KLK2" s="141"/>
      <c r="KLL2" s="141"/>
      <c r="KLM2" s="141"/>
      <c r="KLN2" s="141"/>
      <c r="KLO2" s="141"/>
      <c r="KLP2" s="141"/>
      <c r="KLQ2" s="141"/>
      <c r="KLR2" s="141"/>
      <c r="KLS2" s="141"/>
      <c r="KLT2" s="141"/>
      <c r="KLU2" s="141"/>
      <c r="KLV2" s="141"/>
      <c r="KLW2" s="141"/>
      <c r="KLX2" s="141"/>
      <c r="KLY2" s="141"/>
      <c r="KLZ2" s="141"/>
      <c r="KMA2" s="141"/>
      <c r="KMB2" s="141"/>
      <c r="KMC2" s="141"/>
      <c r="KMD2" s="141"/>
      <c r="KME2" s="141"/>
      <c r="KMF2" s="141"/>
      <c r="KMG2" s="141"/>
      <c r="KMH2" s="141"/>
      <c r="KMI2" s="141"/>
      <c r="KMJ2" s="141"/>
      <c r="KMK2" s="141"/>
      <c r="KML2" s="141"/>
      <c r="KMM2" s="141"/>
      <c r="KMN2" s="141"/>
      <c r="KMO2" s="141"/>
      <c r="KMP2" s="141"/>
      <c r="KMQ2" s="141"/>
      <c r="KMR2" s="141"/>
      <c r="KMS2" s="141"/>
      <c r="KMT2" s="141"/>
      <c r="KMU2" s="141"/>
      <c r="KMV2" s="141"/>
      <c r="KMW2" s="141"/>
      <c r="KMX2" s="141"/>
      <c r="KMY2" s="141"/>
      <c r="KMZ2" s="141"/>
      <c r="KNA2" s="141"/>
      <c r="KNB2" s="141"/>
      <c r="KNC2" s="141"/>
      <c r="KND2" s="141"/>
      <c r="KNE2" s="141"/>
      <c r="KNF2" s="141"/>
      <c r="KNG2" s="141"/>
      <c r="KNH2" s="141"/>
      <c r="KNI2" s="141"/>
      <c r="KNJ2" s="141"/>
      <c r="KNK2" s="141"/>
      <c r="KNL2" s="141"/>
      <c r="KNM2" s="141"/>
      <c r="KNN2" s="141"/>
      <c r="KNO2" s="141"/>
      <c r="KNP2" s="141"/>
      <c r="KNQ2" s="141"/>
      <c r="KNR2" s="141"/>
      <c r="KNS2" s="141"/>
      <c r="KNT2" s="141"/>
      <c r="KNU2" s="141"/>
      <c r="KNV2" s="141"/>
      <c r="KNW2" s="141"/>
      <c r="KNX2" s="141"/>
      <c r="KNY2" s="141"/>
      <c r="KNZ2" s="141"/>
      <c r="KOA2" s="141"/>
      <c r="KOB2" s="141"/>
      <c r="KOC2" s="141"/>
      <c r="KOD2" s="141"/>
      <c r="KOE2" s="141"/>
      <c r="KOF2" s="141"/>
      <c r="KOG2" s="141"/>
      <c r="KOH2" s="141"/>
      <c r="KOI2" s="141"/>
      <c r="KOJ2" s="141"/>
      <c r="KOK2" s="141"/>
      <c r="KOL2" s="141"/>
      <c r="KOM2" s="141"/>
      <c r="KON2" s="141"/>
      <c r="KOO2" s="141"/>
      <c r="KOP2" s="141"/>
      <c r="KOQ2" s="141"/>
      <c r="KOR2" s="141"/>
      <c r="KOS2" s="141"/>
      <c r="KOT2" s="141"/>
      <c r="KOU2" s="141"/>
      <c r="KOV2" s="141"/>
      <c r="KOW2" s="141"/>
      <c r="KOX2" s="141"/>
      <c r="KOY2" s="141"/>
      <c r="KOZ2" s="141"/>
      <c r="KPA2" s="141"/>
      <c r="KPB2" s="141"/>
      <c r="KPC2" s="141"/>
      <c r="KPD2" s="141"/>
      <c r="KPE2" s="141"/>
      <c r="KPF2" s="141"/>
      <c r="KPG2" s="141"/>
      <c r="KPH2" s="141"/>
      <c r="KPI2" s="141"/>
      <c r="KPJ2" s="141"/>
      <c r="KPK2" s="141"/>
      <c r="KPL2" s="141"/>
      <c r="KPM2" s="141"/>
      <c r="KPN2" s="141"/>
      <c r="KPO2" s="141"/>
      <c r="KPP2" s="141"/>
      <c r="KPQ2" s="141"/>
      <c r="KPR2" s="141"/>
      <c r="KPS2" s="141"/>
      <c r="KPT2" s="141"/>
      <c r="KPU2" s="141"/>
      <c r="KPV2" s="141"/>
      <c r="KPW2" s="141"/>
      <c r="KPX2" s="141"/>
      <c r="KPY2" s="141"/>
      <c r="KPZ2" s="141"/>
      <c r="KQA2" s="141"/>
      <c r="KQB2" s="141"/>
      <c r="KQC2" s="141"/>
      <c r="KQD2" s="141"/>
      <c r="KQE2" s="141"/>
      <c r="KQF2" s="141"/>
      <c r="KQG2" s="141"/>
      <c r="KQH2" s="141"/>
      <c r="KQI2" s="141"/>
      <c r="KQJ2" s="141"/>
      <c r="KQK2" s="141"/>
      <c r="KQL2" s="141"/>
      <c r="KQM2" s="141"/>
      <c r="KQN2" s="141"/>
      <c r="KQO2" s="141"/>
      <c r="KQP2" s="141"/>
      <c r="KQQ2" s="141"/>
      <c r="KQR2" s="141"/>
      <c r="KQS2" s="141"/>
      <c r="KQT2" s="141"/>
      <c r="KQU2" s="141"/>
      <c r="KQV2" s="141"/>
      <c r="KQW2" s="141"/>
      <c r="KQX2" s="141"/>
      <c r="KQY2" s="141"/>
      <c r="KQZ2" s="141"/>
      <c r="KRA2" s="141"/>
      <c r="KRB2" s="141"/>
      <c r="KRC2" s="141"/>
      <c r="KRD2" s="141"/>
      <c r="KRE2" s="141"/>
      <c r="KRF2" s="141"/>
      <c r="KRG2" s="141"/>
      <c r="KRH2" s="141"/>
      <c r="KRI2" s="141"/>
      <c r="KRJ2" s="141"/>
      <c r="KRK2" s="141"/>
      <c r="KRL2" s="141"/>
      <c r="KRM2" s="141"/>
      <c r="KRN2" s="141"/>
      <c r="KRO2" s="141"/>
      <c r="KRP2" s="141"/>
      <c r="KRQ2" s="141"/>
      <c r="KRR2" s="141"/>
      <c r="KRS2" s="141"/>
      <c r="KRT2" s="141"/>
      <c r="KRU2" s="141"/>
      <c r="KRV2" s="141"/>
      <c r="KRW2" s="141"/>
      <c r="KRX2" s="141"/>
      <c r="KRY2" s="141"/>
      <c r="KRZ2" s="141"/>
      <c r="KSA2" s="141"/>
      <c r="KSB2" s="141"/>
      <c r="KSC2" s="141"/>
      <c r="KSD2" s="141"/>
      <c r="KSE2" s="141"/>
      <c r="KSF2" s="141"/>
      <c r="KSG2" s="141"/>
      <c r="KSH2" s="141"/>
      <c r="KSI2" s="141"/>
      <c r="KSJ2" s="141"/>
      <c r="KSK2" s="141"/>
      <c r="KSL2" s="141"/>
      <c r="KSM2" s="141"/>
      <c r="KSN2" s="141"/>
      <c r="KSO2" s="141"/>
      <c r="KSP2" s="141"/>
      <c r="KSQ2" s="141"/>
      <c r="KSR2" s="141"/>
      <c r="KSS2" s="141"/>
      <c r="KST2" s="141"/>
      <c r="KSU2" s="141"/>
      <c r="KSV2" s="141"/>
      <c r="KSW2" s="141"/>
      <c r="KSX2" s="141"/>
      <c r="KSY2" s="141"/>
      <c r="KSZ2" s="141"/>
      <c r="KTA2" s="141"/>
      <c r="KTB2" s="141"/>
      <c r="KTC2" s="141"/>
      <c r="KTD2" s="141"/>
      <c r="KTE2" s="141"/>
      <c r="KTF2" s="141"/>
      <c r="KTG2" s="141"/>
      <c r="KTH2" s="141"/>
      <c r="KTI2" s="141"/>
      <c r="KTJ2" s="141"/>
      <c r="KTK2" s="141"/>
      <c r="KTL2" s="141"/>
      <c r="KTM2" s="141"/>
      <c r="KTN2" s="141"/>
      <c r="KTO2" s="141"/>
      <c r="KTP2" s="141"/>
      <c r="KTQ2" s="141"/>
      <c r="KTR2" s="141"/>
      <c r="KTS2" s="141"/>
      <c r="KTT2" s="141"/>
      <c r="KTU2" s="141"/>
      <c r="KTV2" s="141"/>
      <c r="KTW2" s="141"/>
      <c r="KTX2" s="141"/>
      <c r="KTY2" s="141"/>
      <c r="KTZ2" s="141"/>
      <c r="KUA2" s="141"/>
      <c r="KUB2" s="141"/>
      <c r="KUC2" s="141"/>
      <c r="KUD2" s="141"/>
      <c r="KUE2" s="141"/>
      <c r="KUF2" s="141"/>
      <c r="KUG2" s="141"/>
      <c r="KUH2" s="141"/>
      <c r="KUI2" s="141"/>
      <c r="KUJ2" s="141"/>
      <c r="KUK2" s="141"/>
      <c r="KUL2" s="141"/>
      <c r="KUM2" s="141"/>
      <c r="KUN2" s="141"/>
      <c r="KUO2" s="141"/>
      <c r="KUP2" s="141"/>
      <c r="KUQ2" s="141"/>
      <c r="KUR2" s="141"/>
      <c r="KUS2" s="141"/>
      <c r="KUT2" s="141"/>
      <c r="KUU2" s="141"/>
      <c r="KUV2" s="141"/>
      <c r="KUW2" s="141"/>
      <c r="KUX2" s="141"/>
      <c r="KUY2" s="141"/>
      <c r="KUZ2" s="141"/>
      <c r="KVA2" s="141"/>
      <c r="KVB2" s="141"/>
      <c r="KVC2" s="141"/>
      <c r="KVD2" s="141"/>
      <c r="KVE2" s="141"/>
      <c r="KVF2" s="141"/>
      <c r="KVG2" s="141"/>
      <c r="KVH2" s="141"/>
      <c r="KVI2" s="141"/>
      <c r="KVJ2" s="141"/>
      <c r="KVK2" s="141"/>
      <c r="KVL2" s="141"/>
      <c r="KVM2" s="141"/>
      <c r="KVN2" s="141"/>
      <c r="KVO2" s="141"/>
      <c r="KVP2" s="141"/>
      <c r="KVQ2" s="141"/>
      <c r="KVR2" s="141"/>
      <c r="KVS2" s="141"/>
      <c r="KVT2" s="141"/>
      <c r="KVU2" s="141"/>
      <c r="KVV2" s="141"/>
      <c r="KVW2" s="141"/>
      <c r="KVX2" s="141"/>
      <c r="KVY2" s="141"/>
      <c r="KVZ2" s="141"/>
      <c r="KWA2" s="141"/>
      <c r="KWB2" s="141"/>
      <c r="KWC2" s="141"/>
      <c r="KWD2" s="141"/>
      <c r="KWE2" s="141"/>
      <c r="KWF2" s="141"/>
      <c r="KWG2" s="141"/>
      <c r="KWH2" s="141"/>
      <c r="KWI2" s="141"/>
      <c r="KWJ2" s="141"/>
      <c r="KWK2" s="141"/>
      <c r="KWL2" s="141"/>
      <c r="KWM2" s="141"/>
      <c r="KWN2" s="141"/>
      <c r="KWO2" s="141"/>
      <c r="KWP2" s="141"/>
      <c r="KWQ2" s="141"/>
      <c r="KWR2" s="141"/>
      <c r="KWS2" s="141"/>
      <c r="KWT2" s="141"/>
      <c r="KWU2" s="141"/>
      <c r="KWV2" s="141"/>
      <c r="KWW2" s="141"/>
      <c r="KWX2" s="141"/>
      <c r="KWY2" s="141"/>
      <c r="KWZ2" s="141"/>
      <c r="KXA2" s="141"/>
      <c r="KXB2" s="141"/>
      <c r="KXC2" s="141"/>
      <c r="KXD2" s="141"/>
      <c r="KXE2" s="141"/>
      <c r="KXF2" s="141"/>
      <c r="KXG2" s="141"/>
      <c r="KXH2" s="141"/>
      <c r="KXI2" s="141"/>
      <c r="KXJ2" s="141"/>
      <c r="KXK2" s="141"/>
      <c r="KXL2" s="141"/>
      <c r="KXM2" s="141"/>
      <c r="KXN2" s="141"/>
      <c r="KXO2" s="141"/>
      <c r="KXP2" s="141"/>
      <c r="KXQ2" s="141"/>
      <c r="KXR2" s="141"/>
      <c r="KXS2" s="141"/>
      <c r="KXT2" s="141"/>
      <c r="KXU2" s="141"/>
      <c r="KXV2" s="141"/>
      <c r="KXW2" s="141"/>
      <c r="KXX2" s="141"/>
      <c r="KXY2" s="141"/>
      <c r="KXZ2" s="141"/>
      <c r="KYA2" s="141"/>
      <c r="KYB2" s="141"/>
      <c r="KYC2" s="141"/>
      <c r="KYD2" s="141"/>
      <c r="KYE2" s="141"/>
      <c r="KYF2" s="141"/>
      <c r="KYG2" s="141"/>
      <c r="KYH2" s="141"/>
      <c r="KYI2" s="141"/>
      <c r="KYJ2" s="141"/>
      <c r="KYK2" s="141"/>
      <c r="KYL2" s="141"/>
      <c r="KYM2" s="141"/>
      <c r="KYN2" s="141"/>
      <c r="KYO2" s="141"/>
      <c r="KYP2" s="141"/>
      <c r="KYQ2" s="141"/>
      <c r="KYR2" s="141"/>
      <c r="KYS2" s="141"/>
      <c r="KYT2" s="141"/>
      <c r="KYU2" s="141"/>
      <c r="KYV2" s="141"/>
      <c r="KYW2" s="141"/>
      <c r="KYX2" s="141"/>
      <c r="KYY2" s="141"/>
      <c r="KYZ2" s="141"/>
      <c r="KZA2" s="141"/>
      <c r="KZB2" s="141"/>
      <c r="KZC2" s="141"/>
      <c r="KZD2" s="141"/>
      <c r="KZE2" s="141"/>
      <c r="KZF2" s="141"/>
      <c r="KZG2" s="141"/>
      <c r="KZH2" s="141"/>
      <c r="KZI2" s="141"/>
      <c r="KZJ2" s="141"/>
      <c r="KZK2" s="141"/>
      <c r="KZL2" s="141"/>
      <c r="KZM2" s="141"/>
      <c r="KZN2" s="141"/>
      <c r="KZO2" s="141"/>
      <c r="KZP2" s="141"/>
      <c r="KZQ2" s="141"/>
      <c r="KZR2" s="141"/>
      <c r="KZS2" s="141"/>
      <c r="KZT2" s="141"/>
      <c r="KZU2" s="141"/>
      <c r="KZV2" s="141"/>
      <c r="KZW2" s="141"/>
      <c r="KZX2" s="141"/>
      <c r="KZY2" s="141"/>
      <c r="KZZ2" s="141"/>
      <c r="LAA2" s="141"/>
      <c r="LAB2" s="141"/>
      <c r="LAC2" s="141"/>
      <c r="LAD2" s="141"/>
      <c r="LAE2" s="141"/>
      <c r="LAF2" s="141"/>
      <c r="LAG2" s="141"/>
      <c r="LAH2" s="141"/>
      <c r="LAI2" s="141"/>
      <c r="LAJ2" s="141"/>
      <c r="LAK2" s="141"/>
      <c r="LAL2" s="141"/>
      <c r="LAM2" s="141"/>
      <c r="LAN2" s="141"/>
      <c r="LAO2" s="141"/>
      <c r="LAP2" s="141"/>
      <c r="LAQ2" s="141"/>
      <c r="LAR2" s="141"/>
      <c r="LAS2" s="141"/>
      <c r="LAT2" s="141"/>
      <c r="LAU2" s="141"/>
      <c r="LAV2" s="141"/>
      <c r="LAW2" s="141"/>
      <c r="LAX2" s="141"/>
      <c r="LAY2" s="141"/>
      <c r="LAZ2" s="141"/>
      <c r="LBA2" s="141"/>
      <c r="LBB2" s="141"/>
      <c r="LBC2" s="141"/>
      <c r="LBD2" s="141"/>
      <c r="LBE2" s="141"/>
      <c r="LBF2" s="141"/>
      <c r="LBG2" s="141"/>
      <c r="LBH2" s="141"/>
      <c r="LBI2" s="141"/>
      <c r="LBJ2" s="141"/>
      <c r="LBK2" s="141"/>
      <c r="LBL2" s="141"/>
      <c r="LBM2" s="141"/>
      <c r="LBN2" s="141"/>
      <c r="LBO2" s="141"/>
      <c r="LBP2" s="141"/>
      <c r="LBQ2" s="141"/>
      <c r="LBR2" s="141"/>
      <c r="LBS2" s="141"/>
      <c r="LBT2" s="141"/>
      <c r="LBU2" s="141"/>
      <c r="LBV2" s="141"/>
      <c r="LBW2" s="141"/>
      <c r="LBX2" s="141"/>
      <c r="LBY2" s="141"/>
      <c r="LBZ2" s="141"/>
      <c r="LCA2" s="141"/>
      <c r="LCB2" s="141"/>
      <c r="LCC2" s="141"/>
      <c r="LCD2" s="141"/>
      <c r="LCE2" s="141"/>
      <c r="LCF2" s="141"/>
      <c r="LCG2" s="141"/>
      <c r="LCH2" s="141"/>
      <c r="LCI2" s="141"/>
      <c r="LCJ2" s="141"/>
      <c r="LCK2" s="141"/>
      <c r="LCL2" s="141"/>
      <c r="LCM2" s="141"/>
      <c r="LCN2" s="141"/>
      <c r="LCO2" s="141"/>
      <c r="LCP2" s="141"/>
      <c r="LCQ2" s="141"/>
      <c r="LCR2" s="141"/>
      <c r="LCS2" s="141"/>
      <c r="LCT2" s="141"/>
      <c r="LCU2" s="141"/>
      <c r="LCV2" s="141"/>
      <c r="LCW2" s="141"/>
      <c r="LCX2" s="141"/>
      <c r="LCY2" s="141"/>
      <c r="LCZ2" s="141"/>
      <c r="LDA2" s="141"/>
      <c r="LDB2" s="141"/>
      <c r="LDC2" s="141"/>
      <c r="LDD2" s="141"/>
      <c r="LDE2" s="141"/>
      <c r="LDF2" s="141"/>
      <c r="LDG2" s="141"/>
      <c r="LDH2" s="141"/>
      <c r="LDI2" s="141"/>
      <c r="LDJ2" s="141"/>
      <c r="LDK2" s="141"/>
      <c r="LDL2" s="141"/>
      <c r="LDM2" s="141"/>
      <c r="LDN2" s="141"/>
      <c r="LDO2" s="141"/>
      <c r="LDP2" s="141"/>
      <c r="LDQ2" s="141"/>
      <c r="LDR2" s="141"/>
      <c r="LDS2" s="141"/>
      <c r="LDT2" s="141"/>
      <c r="LDU2" s="141"/>
      <c r="LDV2" s="141"/>
      <c r="LDW2" s="141"/>
      <c r="LDX2" s="141"/>
      <c r="LDY2" s="141"/>
      <c r="LDZ2" s="141"/>
      <c r="LEA2" s="141"/>
      <c r="LEB2" s="141"/>
      <c r="LEC2" s="141"/>
      <c r="LED2" s="141"/>
      <c r="LEE2" s="141"/>
      <c r="LEF2" s="141"/>
      <c r="LEG2" s="141"/>
      <c r="LEH2" s="141"/>
      <c r="LEI2" s="141"/>
      <c r="LEJ2" s="141"/>
      <c r="LEK2" s="141"/>
      <c r="LEL2" s="141"/>
      <c r="LEM2" s="141"/>
      <c r="LEN2" s="141"/>
      <c r="LEO2" s="141"/>
      <c r="LEP2" s="141"/>
      <c r="LEQ2" s="141"/>
      <c r="LER2" s="141"/>
      <c r="LES2" s="141"/>
      <c r="LET2" s="141"/>
      <c r="LEU2" s="141"/>
      <c r="LEV2" s="141"/>
      <c r="LEW2" s="141"/>
      <c r="LEX2" s="141"/>
      <c r="LEY2" s="141"/>
      <c r="LEZ2" s="141"/>
      <c r="LFA2" s="141"/>
      <c r="LFB2" s="141"/>
      <c r="LFC2" s="141"/>
      <c r="LFD2" s="141"/>
      <c r="LFE2" s="141"/>
      <c r="LFF2" s="141"/>
      <c r="LFG2" s="141"/>
      <c r="LFH2" s="141"/>
      <c r="LFI2" s="141"/>
      <c r="LFJ2" s="141"/>
      <c r="LFK2" s="141"/>
      <c r="LFL2" s="141"/>
      <c r="LFM2" s="141"/>
      <c r="LFN2" s="141"/>
      <c r="LFO2" s="141"/>
      <c r="LFP2" s="141"/>
      <c r="LFQ2" s="141"/>
      <c r="LFR2" s="141"/>
      <c r="LFS2" s="141"/>
      <c r="LFT2" s="141"/>
      <c r="LFU2" s="141"/>
      <c r="LFV2" s="141"/>
      <c r="LFW2" s="141"/>
      <c r="LFX2" s="141"/>
      <c r="LFY2" s="141"/>
      <c r="LFZ2" s="141"/>
      <c r="LGA2" s="141"/>
      <c r="LGB2" s="141"/>
      <c r="LGC2" s="141"/>
      <c r="LGD2" s="141"/>
      <c r="LGE2" s="141"/>
      <c r="LGF2" s="141"/>
      <c r="LGG2" s="141"/>
      <c r="LGH2" s="141"/>
      <c r="LGI2" s="141"/>
      <c r="LGJ2" s="141"/>
      <c r="LGK2" s="141"/>
      <c r="LGL2" s="141"/>
      <c r="LGM2" s="141"/>
      <c r="LGN2" s="141"/>
      <c r="LGO2" s="141"/>
      <c r="LGP2" s="141"/>
      <c r="LGQ2" s="141"/>
      <c r="LGR2" s="141"/>
      <c r="LGS2" s="141"/>
      <c r="LGT2" s="141"/>
      <c r="LGU2" s="141"/>
      <c r="LGV2" s="141"/>
      <c r="LGW2" s="141"/>
      <c r="LGX2" s="141"/>
      <c r="LGY2" s="141"/>
      <c r="LGZ2" s="141"/>
      <c r="LHA2" s="141"/>
      <c r="LHB2" s="141"/>
      <c r="LHC2" s="141"/>
      <c r="LHD2" s="141"/>
      <c r="LHE2" s="141"/>
      <c r="LHF2" s="141"/>
      <c r="LHG2" s="141"/>
      <c r="LHH2" s="141"/>
      <c r="LHI2" s="141"/>
      <c r="LHJ2" s="141"/>
      <c r="LHK2" s="141"/>
      <c r="LHL2" s="141"/>
      <c r="LHM2" s="141"/>
      <c r="LHN2" s="141"/>
      <c r="LHO2" s="141"/>
      <c r="LHP2" s="141"/>
      <c r="LHQ2" s="141"/>
      <c r="LHR2" s="141"/>
      <c r="LHS2" s="141"/>
      <c r="LHT2" s="141"/>
      <c r="LHU2" s="141"/>
      <c r="LHV2" s="141"/>
      <c r="LHW2" s="141"/>
      <c r="LHX2" s="141"/>
      <c r="LHY2" s="141"/>
      <c r="LHZ2" s="141"/>
      <c r="LIA2" s="141"/>
      <c r="LIB2" s="141"/>
      <c r="LIC2" s="141"/>
      <c r="LID2" s="141"/>
      <c r="LIE2" s="141"/>
      <c r="LIF2" s="141"/>
      <c r="LIG2" s="141"/>
      <c r="LIH2" s="141"/>
      <c r="LII2" s="141"/>
      <c r="LIJ2" s="141"/>
      <c r="LIK2" s="141"/>
      <c r="LIL2" s="141"/>
      <c r="LIM2" s="141"/>
      <c r="LIN2" s="141"/>
      <c r="LIO2" s="141"/>
      <c r="LIP2" s="141"/>
      <c r="LIQ2" s="141"/>
      <c r="LIR2" s="141"/>
      <c r="LIS2" s="141"/>
      <c r="LIT2" s="141"/>
      <c r="LIU2" s="141"/>
      <c r="LIV2" s="141"/>
      <c r="LIW2" s="141"/>
      <c r="LIX2" s="141"/>
      <c r="LIY2" s="141"/>
      <c r="LIZ2" s="141"/>
      <c r="LJA2" s="141"/>
      <c r="LJB2" s="141"/>
      <c r="LJC2" s="141"/>
      <c r="LJD2" s="141"/>
      <c r="LJE2" s="141"/>
      <c r="LJF2" s="141"/>
      <c r="LJG2" s="141"/>
      <c r="LJH2" s="141"/>
      <c r="LJI2" s="141"/>
      <c r="LJJ2" s="141"/>
      <c r="LJK2" s="141"/>
      <c r="LJL2" s="141"/>
      <c r="LJM2" s="141"/>
      <c r="LJN2" s="141"/>
      <c r="LJO2" s="141"/>
      <c r="LJP2" s="141"/>
      <c r="LJQ2" s="141"/>
      <c r="LJR2" s="141"/>
      <c r="LJS2" s="141"/>
      <c r="LJT2" s="141"/>
      <c r="LJU2" s="141"/>
      <c r="LJV2" s="141"/>
      <c r="LJW2" s="141"/>
      <c r="LJX2" s="141"/>
      <c r="LJY2" s="141"/>
      <c r="LJZ2" s="141"/>
      <c r="LKA2" s="141"/>
      <c r="LKB2" s="141"/>
      <c r="LKC2" s="141"/>
      <c r="LKD2" s="141"/>
      <c r="LKE2" s="141"/>
      <c r="LKF2" s="141"/>
      <c r="LKG2" s="141"/>
      <c r="LKH2" s="141"/>
      <c r="LKI2" s="141"/>
      <c r="LKJ2" s="141"/>
      <c r="LKK2" s="141"/>
      <c r="LKL2" s="141"/>
      <c r="LKM2" s="141"/>
      <c r="LKN2" s="141"/>
      <c r="LKO2" s="141"/>
      <c r="LKP2" s="141"/>
      <c r="LKQ2" s="141"/>
      <c r="LKR2" s="141"/>
      <c r="LKS2" s="141"/>
      <c r="LKT2" s="141"/>
      <c r="LKU2" s="141"/>
      <c r="LKV2" s="141"/>
      <c r="LKW2" s="141"/>
      <c r="LKX2" s="141"/>
      <c r="LKY2" s="141"/>
      <c r="LKZ2" s="141"/>
      <c r="LLA2" s="141"/>
      <c r="LLB2" s="141"/>
      <c r="LLC2" s="141"/>
      <c r="LLD2" s="141"/>
      <c r="LLE2" s="141"/>
      <c r="LLF2" s="141"/>
      <c r="LLG2" s="141"/>
      <c r="LLH2" s="141"/>
      <c r="LLI2" s="141"/>
      <c r="LLJ2" s="141"/>
      <c r="LLK2" s="141"/>
      <c r="LLL2" s="141"/>
      <c r="LLM2" s="141"/>
      <c r="LLN2" s="141"/>
      <c r="LLO2" s="141"/>
      <c r="LLP2" s="141"/>
      <c r="LLQ2" s="141"/>
      <c r="LLR2" s="141"/>
      <c r="LLS2" s="141"/>
      <c r="LLT2" s="141"/>
      <c r="LLU2" s="141"/>
      <c r="LLV2" s="141"/>
      <c r="LLW2" s="141"/>
      <c r="LLX2" s="141"/>
      <c r="LLY2" s="141"/>
      <c r="LLZ2" s="141"/>
      <c r="LMA2" s="141"/>
      <c r="LMB2" s="141"/>
      <c r="LMC2" s="141"/>
      <c r="LMD2" s="141"/>
      <c r="LME2" s="141"/>
      <c r="LMF2" s="141"/>
      <c r="LMG2" s="141"/>
      <c r="LMH2" s="141"/>
      <c r="LMI2" s="141"/>
      <c r="LMJ2" s="141"/>
      <c r="LMK2" s="141"/>
      <c r="LML2" s="141"/>
      <c r="LMM2" s="141"/>
      <c r="LMN2" s="141"/>
      <c r="LMO2" s="141"/>
      <c r="LMP2" s="141"/>
      <c r="LMQ2" s="141"/>
      <c r="LMR2" s="141"/>
      <c r="LMS2" s="141"/>
      <c r="LMT2" s="141"/>
      <c r="LMU2" s="141"/>
      <c r="LMV2" s="141"/>
      <c r="LMW2" s="141"/>
      <c r="LMX2" s="141"/>
      <c r="LMY2" s="141"/>
      <c r="LMZ2" s="141"/>
      <c r="LNA2" s="141"/>
      <c r="LNB2" s="141"/>
      <c r="LNC2" s="141"/>
      <c r="LND2" s="141"/>
      <c r="LNE2" s="141"/>
      <c r="LNF2" s="141"/>
      <c r="LNG2" s="141"/>
      <c r="LNH2" s="141"/>
      <c r="LNI2" s="141"/>
      <c r="LNJ2" s="141"/>
      <c r="LNK2" s="141"/>
      <c r="LNL2" s="141"/>
      <c r="LNM2" s="141"/>
      <c r="LNN2" s="141"/>
      <c r="LNO2" s="141"/>
      <c r="LNP2" s="141"/>
      <c r="LNQ2" s="141"/>
      <c r="LNR2" s="141"/>
      <c r="LNS2" s="141"/>
      <c r="LNT2" s="141"/>
      <c r="LNU2" s="141"/>
      <c r="LNV2" s="141"/>
      <c r="LNW2" s="141"/>
      <c r="LNX2" s="141"/>
      <c r="LNY2" s="141"/>
      <c r="LNZ2" s="141"/>
      <c r="LOA2" s="141"/>
      <c r="LOB2" s="141"/>
      <c r="LOC2" s="141"/>
      <c r="LOD2" s="141"/>
      <c r="LOE2" s="141"/>
      <c r="LOF2" s="141"/>
      <c r="LOG2" s="141"/>
      <c r="LOH2" s="141"/>
      <c r="LOI2" s="141"/>
      <c r="LOJ2" s="141"/>
      <c r="LOK2" s="141"/>
      <c r="LOL2" s="141"/>
      <c r="LOM2" s="141"/>
      <c r="LON2" s="141"/>
      <c r="LOO2" s="141"/>
      <c r="LOP2" s="141"/>
      <c r="LOQ2" s="141"/>
      <c r="LOR2" s="141"/>
      <c r="LOS2" s="141"/>
      <c r="LOT2" s="141"/>
      <c r="LOU2" s="141"/>
      <c r="LOV2" s="141"/>
      <c r="LOW2" s="141"/>
      <c r="LOX2" s="141"/>
      <c r="LOY2" s="141"/>
      <c r="LOZ2" s="141"/>
      <c r="LPA2" s="141"/>
      <c r="LPB2" s="141"/>
      <c r="LPC2" s="141"/>
      <c r="LPD2" s="141"/>
      <c r="LPE2" s="141"/>
      <c r="LPF2" s="141"/>
      <c r="LPG2" s="141"/>
      <c r="LPH2" s="141"/>
      <c r="LPI2" s="141"/>
      <c r="LPJ2" s="141"/>
      <c r="LPK2" s="141"/>
      <c r="LPL2" s="141"/>
      <c r="LPM2" s="141"/>
      <c r="LPN2" s="141"/>
      <c r="LPO2" s="141"/>
      <c r="LPP2" s="141"/>
      <c r="LPQ2" s="141"/>
      <c r="LPR2" s="141"/>
      <c r="LPS2" s="141"/>
      <c r="LPT2" s="141"/>
      <c r="LPU2" s="141"/>
      <c r="LPV2" s="141"/>
      <c r="LPW2" s="141"/>
      <c r="LPX2" s="141"/>
      <c r="LPY2" s="141"/>
      <c r="LPZ2" s="141"/>
      <c r="LQA2" s="141"/>
      <c r="LQB2" s="141"/>
      <c r="LQC2" s="141"/>
      <c r="LQD2" s="141"/>
      <c r="LQE2" s="141"/>
      <c r="LQF2" s="141"/>
      <c r="LQG2" s="141"/>
      <c r="LQH2" s="141"/>
      <c r="LQI2" s="141"/>
      <c r="LQJ2" s="141"/>
      <c r="LQK2" s="141"/>
      <c r="LQL2" s="141"/>
      <c r="LQM2" s="141"/>
      <c r="LQN2" s="141"/>
      <c r="LQO2" s="141"/>
      <c r="LQP2" s="141"/>
      <c r="LQQ2" s="141"/>
      <c r="LQR2" s="141"/>
      <c r="LQS2" s="141"/>
      <c r="LQT2" s="141"/>
      <c r="LQU2" s="141"/>
      <c r="LQV2" s="141"/>
      <c r="LQW2" s="141"/>
      <c r="LQX2" s="141"/>
      <c r="LQY2" s="141"/>
      <c r="LQZ2" s="141"/>
      <c r="LRA2" s="141"/>
      <c r="LRB2" s="141"/>
      <c r="LRC2" s="141"/>
      <c r="LRD2" s="141"/>
      <c r="LRE2" s="141"/>
      <c r="LRF2" s="141"/>
      <c r="LRG2" s="141"/>
      <c r="LRH2" s="141"/>
      <c r="LRI2" s="141"/>
      <c r="LRJ2" s="141"/>
      <c r="LRK2" s="141"/>
      <c r="LRL2" s="141"/>
      <c r="LRM2" s="141"/>
      <c r="LRN2" s="141"/>
      <c r="LRO2" s="141"/>
      <c r="LRP2" s="141"/>
      <c r="LRQ2" s="141"/>
      <c r="LRR2" s="141"/>
      <c r="LRS2" s="141"/>
      <c r="LRT2" s="141"/>
      <c r="LRU2" s="141"/>
      <c r="LRV2" s="141"/>
      <c r="LRW2" s="141"/>
      <c r="LRX2" s="141"/>
      <c r="LRY2" s="141"/>
      <c r="LRZ2" s="141"/>
      <c r="LSA2" s="141"/>
      <c r="LSB2" s="141"/>
      <c r="LSC2" s="141"/>
      <c r="LSD2" s="141"/>
      <c r="LSE2" s="141"/>
      <c r="LSF2" s="141"/>
      <c r="LSG2" s="141"/>
      <c r="LSH2" s="141"/>
      <c r="LSI2" s="141"/>
      <c r="LSJ2" s="141"/>
      <c r="LSK2" s="141"/>
      <c r="LSL2" s="141"/>
      <c r="LSM2" s="141"/>
      <c r="LSN2" s="141"/>
      <c r="LSO2" s="141"/>
      <c r="LSP2" s="141"/>
      <c r="LSQ2" s="141"/>
      <c r="LSR2" s="141"/>
      <c r="LSS2" s="141"/>
      <c r="LST2" s="141"/>
      <c r="LSU2" s="141"/>
      <c r="LSV2" s="141"/>
      <c r="LSW2" s="141"/>
      <c r="LSX2" s="141"/>
      <c r="LSY2" s="141"/>
      <c r="LSZ2" s="141"/>
      <c r="LTA2" s="141"/>
      <c r="LTB2" s="141"/>
      <c r="LTC2" s="141"/>
      <c r="LTD2" s="141"/>
      <c r="LTE2" s="141"/>
      <c r="LTF2" s="141"/>
      <c r="LTG2" s="141"/>
      <c r="LTH2" s="141"/>
      <c r="LTI2" s="141"/>
      <c r="LTJ2" s="141"/>
      <c r="LTK2" s="141"/>
      <c r="LTL2" s="141"/>
      <c r="LTM2" s="141"/>
      <c r="LTN2" s="141"/>
      <c r="LTO2" s="141"/>
      <c r="LTP2" s="141"/>
      <c r="LTQ2" s="141"/>
      <c r="LTR2" s="141"/>
      <c r="LTS2" s="141"/>
      <c r="LTT2" s="141"/>
      <c r="LTU2" s="141"/>
      <c r="LTV2" s="141"/>
      <c r="LTW2" s="141"/>
      <c r="LTX2" s="141"/>
      <c r="LTY2" s="141"/>
      <c r="LTZ2" s="141"/>
      <c r="LUA2" s="141"/>
      <c r="LUB2" s="141"/>
      <c r="LUC2" s="141"/>
      <c r="LUD2" s="141"/>
      <c r="LUE2" s="141"/>
      <c r="LUF2" s="141"/>
      <c r="LUG2" s="141"/>
      <c r="LUH2" s="141"/>
      <c r="LUI2" s="141"/>
      <c r="LUJ2" s="141"/>
      <c r="LUK2" s="141"/>
      <c r="LUL2" s="141"/>
      <c r="LUM2" s="141"/>
      <c r="LUN2" s="141"/>
      <c r="LUO2" s="141"/>
      <c r="LUP2" s="141"/>
      <c r="LUQ2" s="141"/>
      <c r="LUR2" s="141"/>
      <c r="LUS2" s="141"/>
      <c r="LUT2" s="141"/>
      <c r="LUU2" s="141"/>
      <c r="LUV2" s="141"/>
      <c r="LUW2" s="141"/>
      <c r="LUX2" s="141"/>
      <c r="LUY2" s="141"/>
      <c r="LUZ2" s="141"/>
      <c r="LVA2" s="141"/>
      <c r="LVB2" s="141"/>
      <c r="LVC2" s="141"/>
      <c r="LVD2" s="141"/>
      <c r="LVE2" s="141"/>
      <c r="LVF2" s="141"/>
      <c r="LVG2" s="141"/>
      <c r="LVH2" s="141"/>
      <c r="LVI2" s="141"/>
      <c r="LVJ2" s="141"/>
      <c r="LVK2" s="141"/>
      <c r="LVL2" s="141"/>
      <c r="LVM2" s="141"/>
      <c r="LVN2" s="141"/>
      <c r="LVO2" s="141"/>
      <c r="LVP2" s="141"/>
      <c r="LVQ2" s="141"/>
      <c r="LVR2" s="141"/>
      <c r="LVS2" s="141"/>
      <c r="LVT2" s="141"/>
      <c r="LVU2" s="141"/>
      <c r="LVV2" s="141"/>
      <c r="LVW2" s="141"/>
      <c r="LVX2" s="141"/>
      <c r="LVY2" s="141"/>
      <c r="LVZ2" s="141"/>
      <c r="LWA2" s="141"/>
      <c r="LWB2" s="141"/>
      <c r="LWC2" s="141"/>
      <c r="LWD2" s="141"/>
      <c r="LWE2" s="141"/>
      <c r="LWF2" s="141"/>
      <c r="LWG2" s="141"/>
      <c r="LWH2" s="141"/>
      <c r="LWI2" s="141"/>
      <c r="LWJ2" s="141"/>
      <c r="LWK2" s="141"/>
      <c r="LWL2" s="141"/>
      <c r="LWM2" s="141"/>
      <c r="LWN2" s="141"/>
      <c r="LWO2" s="141"/>
      <c r="LWP2" s="141"/>
      <c r="LWQ2" s="141"/>
      <c r="LWR2" s="141"/>
      <c r="LWS2" s="141"/>
      <c r="LWT2" s="141"/>
      <c r="LWU2" s="141"/>
      <c r="LWV2" s="141"/>
      <c r="LWW2" s="141"/>
      <c r="LWX2" s="141"/>
      <c r="LWY2" s="141"/>
      <c r="LWZ2" s="141"/>
      <c r="LXA2" s="141"/>
      <c r="LXB2" s="141"/>
      <c r="LXC2" s="141"/>
      <c r="LXD2" s="141"/>
      <c r="LXE2" s="141"/>
      <c r="LXF2" s="141"/>
      <c r="LXG2" s="141"/>
      <c r="LXH2" s="141"/>
      <c r="LXI2" s="141"/>
      <c r="LXJ2" s="141"/>
      <c r="LXK2" s="141"/>
      <c r="LXL2" s="141"/>
      <c r="LXM2" s="141"/>
      <c r="LXN2" s="141"/>
      <c r="LXO2" s="141"/>
      <c r="LXP2" s="141"/>
      <c r="LXQ2" s="141"/>
      <c r="LXR2" s="141"/>
      <c r="LXS2" s="141"/>
      <c r="LXT2" s="141"/>
      <c r="LXU2" s="141"/>
      <c r="LXV2" s="141"/>
      <c r="LXW2" s="141"/>
      <c r="LXX2" s="141"/>
      <c r="LXY2" s="141"/>
      <c r="LXZ2" s="141"/>
      <c r="LYA2" s="141"/>
      <c r="LYB2" s="141"/>
      <c r="LYC2" s="141"/>
      <c r="LYD2" s="141"/>
      <c r="LYE2" s="141"/>
      <c r="LYF2" s="141"/>
      <c r="LYG2" s="141"/>
      <c r="LYH2" s="141"/>
      <c r="LYI2" s="141"/>
      <c r="LYJ2" s="141"/>
      <c r="LYK2" s="141"/>
      <c r="LYL2" s="141"/>
      <c r="LYM2" s="141"/>
      <c r="LYN2" s="141"/>
      <c r="LYO2" s="141"/>
      <c r="LYP2" s="141"/>
      <c r="LYQ2" s="141"/>
      <c r="LYR2" s="141"/>
      <c r="LYS2" s="141"/>
      <c r="LYT2" s="141"/>
      <c r="LYU2" s="141"/>
      <c r="LYV2" s="141"/>
      <c r="LYW2" s="141"/>
      <c r="LYX2" s="141"/>
      <c r="LYY2" s="141"/>
      <c r="LYZ2" s="141"/>
      <c r="LZA2" s="141"/>
      <c r="LZB2" s="141"/>
      <c r="LZC2" s="141"/>
      <c r="LZD2" s="141"/>
      <c r="LZE2" s="141"/>
      <c r="LZF2" s="141"/>
      <c r="LZG2" s="141"/>
      <c r="LZH2" s="141"/>
      <c r="LZI2" s="141"/>
      <c r="LZJ2" s="141"/>
      <c r="LZK2" s="141"/>
      <c r="LZL2" s="141"/>
      <c r="LZM2" s="141"/>
      <c r="LZN2" s="141"/>
      <c r="LZO2" s="141"/>
      <c r="LZP2" s="141"/>
      <c r="LZQ2" s="141"/>
      <c r="LZR2" s="141"/>
      <c r="LZS2" s="141"/>
      <c r="LZT2" s="141"/>
      <c r="LZU2" s="141"/>
      <c r="LZV2" s="141"/>
      <c r="LZW2" s="141"/>
      <c r="LZX2" s="141"/>
      <c r="LZY2" s="141"/>
      <c r="LZZ2" s="141"/>
      <c r="MAA2" s="141"/>
      <c r="MAB2" s="141"/>
      <c r="MAC2" s="141"/>
      <c r="MAD2" s="141"/>
      <c r="MAE2" s="141"/>
      <c r="MAF2" s="141"/>
      <c r="MAG2" s="141"/>
      <c r="MAH2" s="141"/>
      <c r="MAI2" s="141"/>
      <c r="MAJ2" s="141"/>
      <c r="MAK2" s="141"/>
      <c r="MAL2" s="141"/>
      <c r="MAM2" s="141"/>
      <c r="MAN2" s="141"/>
      <c r="MAO2" s="141"/>
      <c r="MAP2" s="141"/>
      <c r="MAQ2" s="141"/>
      <c r="MAR2" s="141"/>
      <c r="MAS2" s="141"/>
      <c r="MAT2" s="141"/>
      <c r="MAU2" s="141"/>
      <c r="MAV2" s="141"/>
      <c r="MAW2" s="141"/>
      <c r="MAX2" s="141"/>
      <c r="MAY2" s="141"/>
      <c r="MAZ2" s="141"/>
      <c r="MBA2" s="141"/>
      <c r="MBB2" s="141"/>
      <c r="MBC2" s="141"/>
      <c r="MBD2" s="141"/>
      <c r="MBE2" s="141"/>
      <c r="MBF2" s="141"/>
      <c r="MBG2" s="141"/>
      <c r="MBH2" s="141"/>
      <c r="MBI2" s="141"/>
      <c r="MBJ2" s="141"/>
      <c r="MBK2" s="141"/>
      <c r="MBL2" s="141"/>
      <c r="MBM2" s="141"/>
      <c r="MBN2" s="141"/>
      <c r="MBO2" s="141"/>
      <c r="MBP2" s="141"/>
      <c r="MBQ2" s="141"/>
      <c r="MBR2" s="141"/>
      <c r="MBS2" s="141"/>
      <c r="MBT2" s="141"/>
      <c r="MBU2" s="141"/>
      <c r="MBV2" s="141"/>
      <c r="MBW2" s="141"/>
      <c r="MBX2" s="141"/>
      <c r="MBY2" s="141"/>
      <c r="MBZ2" s="141"/>
      <c r="MCA2" s="141"/>
      <c r="MCB2" s="141"/>
      <c r="MCC2" s="141"/>
      <c r="MCD2" s="141"/>
      <c r="MCE2" s="141"/>
      <c r="MCF2" s="141"/>
      <c r="MCG2" s="141"/>
      <c r="MCH2" s="141"/>
      <c r="MCI2" s="141"/>
      <c r="MCJ2" s="141"/>
      <c r="MCK2" s="141"/>
      <c r="MCL2" s="141"/>
      <c r="MCM2" s="141"/>
      <c r="MCN2" s="141"/>
      <c r="MCO2" s="141"/>
      <c r="MCP2" s="141"/>
      <c r="MCQ2" s="141"/>
      <c r="MCR2" s="141"/>
      <c r="MCS2" s="141"/>
      <c r="MCT2" s="141"/>
      <c r="MCU2" s="141"/>
      <c r="MCV2" s="141"/>
      <c r="MCW2" s="141"/>
      <c r="MCX2" s="141"/>
      <c r="MCY2" s="141"/>
      <c r="MCZ2" s="141"/>
      <c r="MDA2" s="141"/>
      <c r="MDB2" s="141"/>
      <c r="MDC2" s="141"/>
      <c r="MDD2" s="141"/>
      <c r="MDE2" s="141"/>
      <c r="MDF2" s="141"/>
      <c r="MDG2" s="141"/>
      <c r="MDH2" s="141"/>
      <c r="MDI2" s="141"/>
      <c r="MDJ2" s="141"/>
      <c r="MDK2" s="141"/>
      <c r="MDL2" s="141"/>
      <c r="MDM2" s="141"/>
      <c r="MDN2" s="141"/>
      <c r="MDO2" s="141"/>
      <c r="MDP2" s="141"/>
      <c r="MDQ2" s="141"/>
      <c r="MDR2" s="141"/>
      <c r="MDS2" s="141"/>
      <c r="MDT2" s="141"/>
      <c r="MDU2" s="141"/>
      <c r="MDV2" s="141"/>
      <c r="MDW2" s="141"/>
      <c r="MDX2" s="141"/>
      <c r="MDY2" s="141"/>
      <c r="MDZ2" s="141"/>
      <c r="MEA2" s="141"/>
      <c r="MEB2" s="141"/>
      <c r="MEC2" s="141"/>
      <c r="MED2" s="141"/>
      <c r="MEE2" s="141"/>
      <c r="MEF2" s="141"/>
      <c r="MEG2" s="141"/>
      <c r="MEH2" s="141"/>
      <c r="MEI2" s="141"/>
      <c r="MEJ2" s="141"/>
      <c r="MEK2" s="141"/>
      <c r="MEL2" s="141"/>
      <c r="MEM2" s="141"/>
      <c r="MEN2" s="141"/>
      <c r="MEO2" s="141"/>
      <c r="MEP2" s="141"/>
      <c r="MEQ2" s="141"/>
      <c r="MER2" s="141"/>
      <c r="MES2" s="141"/>
      <c r="MET2" s="141"/>
      <c r="MEU2" s="141"/>
      <c r="MEV2" s="141"/>
      <c r="MEW2" s="141"/>
      <c r="MEX2" s="141"/>
      <c r="MEY2" s="141"/>
      <c r="MEZ2" s="141"/>
      <c r="MFA2" s="141"/>
      <c r="MFB2" s="141"/>
      <c r="MFC2" s="141"/>
      <c r="MFD2" s="141"/>
      <c r="MFE2" s="141"/>
      <c r="MFF2" s="141"/>
      <c r="MFG2" s="141"/>
      <c r="MFH2" s="141"/>
      <c r="MFI2" s="141"/>
      <c r="MFJ2" s="141"/>
      <c r="MFK2" s="141"/>
      <c r="MFL2" s="141"/>
      <c r="MFM2" s="141"/>
      <c r="MFN2" s="141"/>
      <c r="MFO2" s="141"/>
      <c r="MFP2" s="141"/>
      <c r="MFQ2" s="141"/>
      <c r="MFR2" s="141"/>
      <c r="MFS2" s="141"/>
      <c r="MFT2" s="141"/>
      <c r="MFU2" s="141"/>
      <c r="MFV2" s="141"/>
      <c r="MFW2" s="141"/>
      <c r="MFX2" s="141"/>
      <c r="MFY2" s="141"/>
      <c r="MFZ2" s="141"/>
      <c r="MGA2" s="141"/>
      <c r="MGB2" s="141"/>
      <c r="MGC2" s="141"/>
      <c r="MGD2" s="141"/>
      <c r="MGE2" s="141"/>
      <c r="MGF2" s="141"/>
      <c r="MGG2" s="141"/>
      <c r="MGH2" s="141"/>
      <c r="MGI2" s="141"/>
      <c r="MGJ2" s="141"/>
      <c r="MGK2" s="141"/>
      <c r="MGL2" s="141"/>
      <c r="MGM2" s="141"/>
      <c r="MGN2" s="141"/>
      <c r="MGO2" s="141"/>
      <c r="MGP2" s="141"/>
      <c r="MGQ2" s="141"/>
      <c r="MGR2" s="141"/>
      <c r="MGS2" s="141"/>
      <c r="MGT2" s="141"/>
      <c r="MGU2" s="141"/>
      <c r="MGV2" s="141"/>
      <c r="MGW2" s="141"/>
      <c r="MGX2" s="141"/>
      <c r="MGY2" s="141"/>
      <c r="MGZ2" s="141"/>
      <c r="MHA2" s="141"/>
      <c r="MHB2" s="141"/>
      <c r="MHC2" s="141"/>
      <c r="MHD2" s="141"/>
      <c r="MHE2" s="141"/>
      <c r="MHF2" s="141"/>
      <c r="MHG2" s="141"/>
      <c r="MHH2" s="141"/>
      <c r="MHI2" s="141"/>
      <c r="MHJ2" s="141"/>
      <c r="MHK2" s="141"/>
      <c r="MHL2" s="141"/>
      <c r="MHM2" s="141"/>
      <c r="MHN2" s="141"/>
      <c r="MHO2" s="141"/>
      <c r="MHP2" s="141"/>
      <c r="MHQ2" s="141"/>
      <c r="MHR2" s="141"/>
      <c r="MHS2" s="141"/>
      <c r="MHT2" s="141"/>
      <c r="MHU2" s="141"/>
      <c r="MHV2" s="141"/>
      <c r="MHW2" s="141"/>
      <c r="MHX2" s="141"/>
      <c r="MHY2" s="141"/>
      <c r="MHZ2" s="141"/>
      <c r="MIA2" s="141"/>
      <c r="MIB2" s="141"/>
      <c r="MIC2" s="141"/>
      <c r="MID2" s="141"/>
      <c r="MIE2" s="141"/>
      <c r="MIF2" s="141"/>
      <c r="MIG2" s="141"/>
      <c r="MIH2" s="141"/>
      <c r="MII2" s="141"/>
      <c r="MIJ2" s="141"/>
      <c r="MIK2" s="141"/>
      <c r="MIL2" s="141"/>
      <c r="MIM2" s="141"/>
      <c r="MIN2" s="141"/>
      <c r="MIO2" s="141"/>
      <c r="MIP2" s="141"/>
      <c r="MIQ2" s="141"/>
      <c r="MIR2" s="141"/>
      <c r="MIS2" s="141"/>
      <c r="MIT2" s="141"/>
      <c r="MIU2" s="141"/>
      <c r="MIV2" s="141"/>
      <c r="MIW2" s="141"/>
      <c r="MIX2" s="141"/>
      <c r="MIY2" s="141"/>
      <c r="MIZ2" s="141"/>
      <c r="MJA2" s="141"/>
      <c r="MJB2" s="141"/>
      <c r="MJC2" s="141"/>
      <c r="MJD2" s="141"/>
      <c r="MJE2" s="141"/>
      <c r="MJF2" s="141"/>
      <c r="MJG2" s="141"/>
      <c r="MJH2" s="141"/>
      <c r="MJI2" s="141"/>
      <c r="MJJ2" s="141"/>
      <c r="MJK2" s="141"/>
      <c r="MJL2" s="141"/>
      <c r="MJM2" s="141"/>
      <c r="MJN2" s="141"/>
      <c r="MJO2" s="141"/>
      <c r="MJP2" s="141"/>
      <c r="MJQ2" s="141"/>
      <c r="MJR2" s="141"/>
      <c r="MJS2" s="141"/>
      <c r="MJT2" s="141"/>
      <c r="MJU2" s="141"/>
      <c r="MJV2" s="141"/>
      <c r="MJW2" s="141"/>
      <c r="MJX2" s="141"/>
      <c r="MJY2" s="141"/>
      <c r="MJZ2" s="141"/>
      <c r="MKA2" s="141"/>
      <c r="MKB2" s="141"/>
      <c r="MKC2" s="141"/>
      <c r="MKD2" s="141"/>
      <c r="MKE2" s="141"/>
      <c r="MKF2" s="141"/>
      <c r="MKG2" s="141"/>
      <c r="MKH2" s="141"/>
      <c r="MKI2" s="141"/>
      <c r="MKJ2" s="141"/>
      <c r="MKK2" s="141"/>
      <c r="MKL2" s="141"/>
      <c r="MKM2" s="141"/>
      <c r="MKN2" s="141"/>
      <c r="MKO2" s="141"/>
      <c r="MKP2" s="141"/>
      <c r="MKQ2" s="141"/>
      <c r="MKR2" s="141"/>
      <c r="MKS2" s="141"/>
      <c r="MKT2" s="141"/>
      <c r="MKU2" s="141"/>
      <c r="MKV2" s="141"/>
      <c r="MKW2" s="141"/>
      <c r="MKX2" s="141"/>
      <c r="MKY2" s="141"/>
      <c r="MKZ2" s="141"/>
      <c r="MLA2" s="141"/>
      <c r="MLB2" s="141"/>
      <c r="MLC2" s="141"/>
      <c r="MLD2" s="141"/>
      <c r="MLE2" s="141"/>
      <c r="MLF2" s="141"/>
      <c r="MLG2" s="141"/>
      <c r="MLH2" s="141"/>
      <c r="MLI2" s="141"/>
      <c r="MLJ2" s="141"/>
      <c r="MLK2" s="141"/>
      <c r="MLL2" s="141"/>
      <c r="MLM2" s="141"/>
      <c r="MLN2" s="141"/>
      <c r="MLO2" s="141"/>
      <c r="MLP2" s="141"/>
      <c r="MLQ2" s="141"/>
      <c r="MLR2" s="141"/>
      <c r="MLS2" s="141"/>
      <c r="MLT2" s="141"/>
      <c r="MLU2" s="141"/>
      <c r="MLV2" s="141"/>
      <c r="MLW2" s="141"/>
      <c r="MLX2" s="141"/>
      <c r="MLY2" s="141"/>
      <c r="MLZ2" s="141"/>
      <c r="MMA2" s="141"/>
      <c r="MMB2" s="141"/>
      <c r="MMC2" s="141"/>
      <c r="MMD2" s="141"/>
      <c r="MME2" s="141"/>
      <c r="MMF2" s="141"/>
      <c r="MMG2" s="141"/>
      <c r="MMH2" s="141"/>
      <c r="MMI2" s="141"/>
      <c r="MMJ2" s="141"/>
      <c r="MMK2" s="141"/>
      <c r="MML2" s="141"/>
      <c r="MMM2" s="141"/>
      <c r="MMN2" s="141"/>
      <c r="MMO2" s="141"/>
      <c r="MMP2" s="141"/>
      <c r="MMQ2" s="141"/>
      <c r="MMR2" s="141"/>
      <c r="MMS2" s="141"/>
      <c r="MMT2" s="141"/>
      <c r="MMU2" s="141"/>
      <c r="MMV2" s="141"/>
      <c r="MMW2" s="141"/>
      <c r="MMX2" s="141"/>
      <c r="MMY2" s="141"/>
      <c r="MMZ2" s="141"/>
      <c r="MNA2" s="141"/>
      <c r="MNB2" s="141"/>
      <c r="MNC2" s="141"/>
      <c r="MND2" s="141"/>
      <c r="MNE2" s="141"/>
      <c r="MNF2" s="141"/>
      <c r="MNG2" s="141"/>
      <c r="MNH2" s="141"/>
      <c r="MNI2" s="141"/>
      <c r="MNJ2" s="141"/>
      <c r="MNK2" s="141"/>
      <c r="MNL2" s="141"/>
      <c r="MNM2" s="141"/>
      <c r="MNN2" s="141"/>
      <c r="MNO2" s="141"/>
      <c r="MNP2" s="141"/>
      <c r="MNQ2" s="141"/>
      <c r="MNR2" s="141"/>
      <c r="MNS2" s="141"/>
      <c r="MNT2" s="141"/>
      <c r="MNU2" s="141"/>
      <c r="MNV2" s="141"/>
      <c r="MNW2" s="141"/>
      <c r="MNX2" s="141"/>
      <c r="MNY2" s="141"/>
      <c r="MNZ2" s="141"/>
      <c r="MOA2" s="141"/>
      <c r="MOB2" s="141"/>
      <c r="MOC2" s="141"/>
      <c r="MOD2" s="141"/>
      <c r="MOE2" s="141"/>
      <c r="MOF2" s="141"/>
      <c r="MOG2" s="141"/>
      <c r="MOH2" s="141"/>
      <c r="MOI2" s="141"/>
      <c r="MOJ2" s="141"/>
      <c r="MOK2" s="141"/>
      <c r="MOL2" s="141"/>
      <c r="MOM2" s="141"/>
      <c r="MON2" s="141"/>
      <c r="MOO2" s="141"/>
      <c r="MOP2" s="141"/>
      <c r="MOQ2" s="141"/>
      <c r="MOR2" s="141"/>
      <c r="MOS2" s="141"/>
      <c r="MOT2" s="141"/>
      <c r="MOU2" s="141"/>
      <c r="MOV2" s="141"/>
      <c r="MOW2" s="141"/>
      <c r="MOX2" s="141"/>
      <c r="MOY2" s="141"/>
      <c r="MOZ2" s="141"/>
      <c r="MPA2" s="141"/>
      <c r="MPB2" s="141"/>
      <c r="MPC2" s="141"/>
      <c r="MPD2" s="141"/>
      <c r="MPE2" s="141"/>
      <c r="MPF2" s="141"/>
      <c r="MPG2" s="141"/>
      <c r="MPH2" s="141"/>
      <c r="MPI2" s="141"/>
      <c r="MPJ2" s="141"/>
      <c r="MPK2" s="141"/>
      <c r="MPL2" s="141"/>
      <c r="MPM2" s="141"/>
      <c r="MPN2" s="141"/>
      <c r="MPO2" s="141"/>
      <c r="MPP2" s="141"/>
      <c r="MPQ2" s="141"/>
      <c r="MPR2" s="141"/>
      <c r="MPS2" s="141"/>
      <c r="MPT2" s="141"/>
      <c r="MPU2" s="141"/>
      <c r="MPV2" s="141"/>
      <c r="MPW2" s="141"/>
      <c r="MPX2" s="141"/>
      <c r="MPY2" s="141"/>
      <c r="MPZ2" s="141"/>
      <c r="MQA2" s="141"/>
      <c r="MQB2" s="141"/>
      <c r="MQC2" s="141"/>
      <c r="MQD2" s="141"/>
      <c r="MQE2" s="141"/>
      <c r="MQF2" s="141"/>
      <c r="MQG2" s="141"/>
      <c r="MQH2" s="141"/>
      <c r="MQI2" s="141"/>
      <c r="MQJ2" s="141"/>
      <c r="MQK2" s="141"/>
      <c r="MQL2" s="141"/>
      <c r="MQM2" s="141"/>
      <c r="MQN2" s="141"/>
      <c r="MQO2" s="141"/>
      <c r="MQP2" s="141"/>
      <c r="MQQ2" s="141"/>
      <c r="MQR2" s="141"/>
      <c r="MQS2" s="141"/>
      <c r="MQT2" s="141"/>
      <c r="MQU2" s="141"/>
      <c r="MQV2" s="141"/>
      <c r="MQW2" s="141"/>
      <c r="MQX2" s="141"/>
      <c r="MQY2" s="141"/>
      <c r="MQZ2" s="141"/>
      <c r="MRA2" s="141"/>
      <c r="MRB2" s="141"/>
      <c r="MRC2" s="141"/>
      <c r="MRD2" s="141"/>
      <c r="MRE2" s="141"/>
      <c r="MRF2" s="141"/>
      <c r="MRG2" s="141"/>
      <c r="MRH2" s="141"/>
      <c r="MRI2" s="141"/>
      <c r="MRJ2" s="141"/>
      <c r="MRK2" s="141"/>
      <c r="MRL2" s="141"/>
      <c r="MRM2" s="141"/>
      <c r="MRN2" s="141"/>
      <c r="MRO2" s="141"/>
      <c r="MRP2" s="141"/>
      <c r="MRQ2" s="141"/>
      <c r="MRR2" s="141"/>
      <c r="MRS2" s="141"/>
      <c r="MRT2" s="141"/>
      <c r="MRU2" s="141"/>
      <c r="MRV2" s="141"/>
      <c r="MRW2" s="141"/>
      <c r="MRX2" s="141"/>
      <c r="MRY2" s="141"/>
      <c r="MRZ2" s="141"/>
      <c r="MSA2" s="141"/>
      <c r="MSB2" s="141"/>
      <c r="MSC2" s="141"/>
      <c r="MSD2" s="141"/>
      <c r="MSE2" s="141"/>
      <c r="MSF2" s="141"/>
      <c r="MSG2" s="141"/>
      <c r="MSH2" s="141"/>
      <c r="MSI2" s="141"/>
      <c r="MSJ2" s="141"/>
      <c r="MSK2" s="141"/>
      <c r="MSL2" s="141"/>
      <c r="MSM2" s="141"/>
      <c r="MSN2" s="141"/>
      <c r="MSO2" s="141"/>
      <c r="MSP2" s="141"/>
      <c r="MSQ2" s="141"/>
      <c r="MSR2" s="141"/>
      <c r="MSS2" s="141"/>
      <c r="MST2" s="141"/>
      <c r="MSU2" s="141"/>
      <c r="MSV2" s="141"/>
      <c r="MSW2" s="141"/>
      <c r="MSX2" s="141"/>
      <c r="MSY2" s="141"/>
      <c r="MSZ2" s="141"/>
      <c r="MTA2" s="141"/>
      <c r="MTB2" s="141"/>
      <c r="MTC2" s="141"/>
      <c r="MTD2" s="141"/>
      <c r="MTE2" s="141"/>
      <c r="MTF2" s="141"/>
      <c r="MTG2" s="141"/>
      <c r="MTH2" s="141"/>
      <c r="MTI2" s="141"/>
      <c r="MTJ2" s="141"/>
      <c r="MTK2" s="141"/>
      <c r="MTL2" s="141"/>
      <c r="MTM2" s="141"/>
      <c r="MTN2" s="141"/>
      <c r="MTO2" s="141"/>
      <c r="MTP2" s="141"/>
      <c r="MTQ2" s="141"/>
      <c r="MTR2" s="141"/>
      <c r="MTS2" s="141"/>
      <c r="MTT2" s="141"/>
      <c r="MTU2" s="141"/>
      <c r="MTV2" s="141"/>
      <c r="MTW2" s="141"/>
      <c r="MTX2" s="141"/>
      <c r="MTY2" s="141"/>
      <c r="MTZ2" s="141"/>
      <c r="MUA2" s="141"/>
      <c r="MUB2" s="141"/>
      <c r="MUC2" s="141"/>
      <c r="MUD2" s="141"/>
      <c r="MUE2" s="141"/>
      <c r="MUF2" s="141"/>
      <c r="MUG2" s="141"/>
      <c r="MUH2" s="141"/>
      <c r="MUI2" s="141"/>
      <c r="MUJ2" s="141"/>
      <c r="MUK2" s="141"/>
      <c r="MUL2" s="141"/>
      <c r="MUM2" s="141"/>
      <c r="MUN2" s="141"/>
      <c r="MUO2" s="141"/>
      <c r="MUP2" s="141"/>
      <c r="MUQ2" s="141"/>
      <c r="MUR2" s="141"/>
      <c r="MUS2" s="141"/>
      <c r="MUT2" s="141"/>
      <c r="MUU2" s="141"/>
      <c r="MUV2" s="141"/>
      <c r="MUW2" s="141"/>
      <c r="MUX2" s="141"/>
      <c r="MUY2" s="141"/>
      <c r="MUZ2" s="141"/>
      <c r="MVA2" s="141"/>
      <c r="MVB2" s="141"/>
      <c r="MVC2" s="141"/>
      <c r="MVD2" s="141"/>
      <c r="MVE2" s="141"/>
      <c r="MVF2" s="141"/>
      <c r="MVG2" s="141"/>
      <c r="MVH2" s="141"/>
      <c r="MVI2" s="141"/>
      <c r="MVJ2" s="141"/>
      <c r="MVK2" s="141"/>
      <c r="MVL2" s="141"/>
      <c r="MVM2" s="141"/>
      <c r="MVN2" s="141"/>
      <c r="MVO2" s="141"/>
      <c r="MVP2" s="141"/>
      <c r="MVQ2" s="141"/>
      <c r="MVR2" s="141"/>
      <c r="MVS2" s="141"/>
      <c r="MVT2" s="141"/>
      <c r="MVU2" s="141"/>
      <c r="MVV2" s="141"/>
      <c r="MVW2" s="141"/>
      <c r="MVX2" s="141"/>
      <c r="MVY2" s="141"/>
      <c r="MVZ2" s="141"/>
      <c r="MWA2" s="141"/>
      <c r="MWB2" s="141"/>
      <c r="MWC2" s="141"/>
      <c r="MWD2" s="141"/>
      <c r="MWE2" s="141"/>
      <c r="MWF2" s="141"/>
      <c r="MWG2" s="141"/>
      <c r="MWH2" s="141"/>
      <c r="MWI2" s="141"/>
      <c r="MWJ2" s="141"/>
      <c r="MWK2" s="141"/>
      <c r="MWL2" s="141"/>
      <c r="MWM2" s="141"/>
      <c r="MWN2" s="141"/>
      <c r="MWO2" s="141"/>
      <c r="MWP2" s="141"/>
      <c r="MWQ2" s="141"/>
      <c r="MWR2" s="141"/>
      <c r="MWS2" s="141"/>
      <c r="MWT2" s="141"/>
      <c r="MWU2" s="141"/>
      <c r="MWV2" s="141"/>
      <c r="MWW2" s="141"/>
      <c r="MWX2" s="141"/>
      <c r="MWY2" s="141"/>
      <c r="MWZ2" s="141"/>
      <c r="MXA2" s="141"/>
      <c r="MXB2" s="141"/>
      <c r="MXC2" s="141"/>
      <c r="MXD2" s="141"/>
      <c r="MXE2" s="141"/>
      <c r="MXF2" s="141"/>
      <c r="MXG2" s="141"/>
      <c r="MXH2" s="141"/>
      <c r="MXI2" s="141"/>
      <c r="MXJ2" s="141"/>
      <c r="MXK2" s="141"/>
      <c r="MXL2" s="141"/>
      <c r="MXM2" s="141"/>
      <c r="MXN2" s="141"/>
      <c r="MXO2" s="141"/>
      <c r="MXP2" s="141"/>
      <c r="MXQ2" s="141"/>
      <c r="MXR2" s="141"/>
      <c r="MXS2" s="141"/>
      <c r="MXT2" s="141"/>
      <c r="MXU2" s="141"/>
      <c r="MXV2" s="141"/>
      <c r="MXW2" s="141"/>
      <c r="MXX2" s="141"/>
      <c r="MXY2" s="141"/>
      <c r="MXZ2" s="141"/>
      <c r="MYA2" s="141"/>
      <c r="MYB2" s="141"/>
      <c r="MYC2" s="141"/>
      <c r="MYD2" s="141"/>
      <c r="MYE2" s="141"/>
      <c r="MYF2" s="141"/>
      <c r="MYG2" s="141"/>
      <c r="MYH2" s="141"/>
      <c r="MYI2" s="141"/>
      <c r="MYJ2" s="141"/>
      <c r="MYK2" s="141"/>
      <c r="MYL2" s="141"/>
      <c r="MYM2" s="141"/>
      <c r="MYN2" s="141"/>
      <c r="MYO2" s="141"/>
      <c r="MYP2" s="141"/>
      <c r="MYQ2" s="141"/>
      <c r="MYR2" s="141"/>
      <c r="MYS2" s="141"/>
      <c r="MYT2" s="141"/>
      <c r="MYU2" s="141"/>
      <c r="MYV2" s="141"/>
      <c r="MYW2" s="141"/>
      <c r="MYX2" s="141"/>
      <c r="MYY2" s="141"/>
      <c r="MYZ2" s="141"/>
      <c r="MZA2" s="141"/>
      <c r="MZB2" s="141"/>
      <c r="MZC2" s="141"/>
      <c r="MZD2" s="141"/>
      <c r="MZE2" s="141"/>
      <c r="MZF2" s="141"/>
      <c r="MZG2" s="141"/>
      <c r="MZH2" s="141"/>
      <c r="MZI2" s="141"/>
      <c r="MZJ2" s="141"/>
      <c r="MZK2" s="141"/>
      <c r="MZL2" s="141"/>
      <c r="MZM2" s="141"/>
      <c r="MZN2" s="141"/>
      <c r="MZO2" s="141"/>
      <c r="MZP2" s="141"/>
      <c r="MZQ2" s="141"/>
      <c r="MZR2" s="141"/>
      <c r="MZS2" s="141"/>
      <c r="MZT2" s="141"/>
      <c r="MZU2" s="141"/>
      <c r="MZV2" s="141"/>
      <c r="MZW2" s="141"/>
      <c r="MZX2" s="141"/>
      <c r="MZY2" s="141"/>
      <c r="MZZ2" s="141"/>
      <c r="NAA2" s="141"/>
      <c r="NAB2" s="141"/>
      <c r="NAC2" s="141"/>
      <c r="NAD2" s="141"/>
      <c r="NAE2" s="141"/>
      <c r="NAF2" s="141"/>
      <c r="NAG2" s="141"/>
      <c r="NAH2" s="141"/>
      <c r="NAI2" s="141"/>
      <c r="NAJ2" s="141"/>
      <c r="NAK2" s="141"/>
      <c r="NAL2" s="141"/>
      <c r="NAM2" s="141"/>
      <c r="NAN2" s="141"/>
      <c r="NAO2" s="141"/>
      <c r="NAP2" s="141"/>
      <c r="NAQ2" s="141"/>
      <c r="NAR2" s="141"/>
      <c r="NAS2" s="141"/>
      <c r="NAT2" s="141"/>
      <c r="NAU2" s="141"/>
      <c r="NAV2" s="141"/>
      <c r="NAW2" s="141"/>
      <c r="NAX2" s="141"/>
      <c r="NAY2" s="141"/>
      <c r="NAZ2" s="141"/>
      <c r="NBA2" s="141"/>
      <c r="NBB2" s="141"/>
      <c r="NBC2" s="141"/>
      <c r="NBD2" s="141"/>
      <c r="NBE2" s="141"/>
      <c r="NBF2" s="141"/>
      <c r="NBG2" s="141"/>
      <c r="NBH2" s="141"/>
      <c r="NBI2" s="141"/>
      <c r="NBJ2" s="141"/>
      <c r="NBK2" s="141"/>
      <c r="NBL2" s="141"/>
      <c r="NBM2" s="141"/>
      <c r="NBN2" s="141"/>
      <c r="NBO2" s="141"/>
      <c r="NBP2" s="141"/>
      <c r="NBQ2" s="141"/>
      <c r="NBR2" s="141"/>
      <c r="NBS2" s="141"/>
      <c r="NBT2" s="141"/>
      <c r="NBU2" s="141"/>
      <c r="NBV2" s="141"/>
      <c r="NBW2" s="141"/>
      <c r="NBX2" s="141"/>
      <c r="NBY2" s="141"/>
      <c r="NBZ2" s="141"/>
      <c r="NCA2" s="141"/>
      <c r="NCB2" s="141"/>
      <c r="NCC2" s="141"/>
      <c r="NCD2" s="141"/>
      <c r="NCE2" s="141"/>
      <c r="NCF2" s="141"/>
      <c r="NCG2" s="141"/>
      <c r="NCH2" s="141"/>
      <c r="NCI2" s="141"/>
      <c r="NCJ2" s="141"/>
      <c r="NCK2" s="141"/>
      <c r="NCL2" s="141"/>
      <c r="NCM2" s="141"/>
      <c r="NCN2" s="141"/>
      <c r="NCO2" s="141"/>
      <c r="NCP2" s="141"/>
      <c r="NCQ2" s="141"/>
      <c r="NCR2" s="141"/>
      <c r="NCS2" s="141"/>
      <c r="NCT2" s="141"/>
      <c r="NCU2" s="141"/>
      <c r="NCV2" s="141"/>
      <c r="NCW2" s="141"/>
      <c r="NCX2" s="141"/>
      <c r="NCY2" s="141"/>
      <c r="NCZ2" s="141"/>
      <c r="NDA2" s="141"/>
      <c r="NDB2" s="141"/>
      <c r="NDC2" s="141"/>
      <c r="NDD2" s="141"/>
      <c r="NDE2" s="141"/>
      <c r="NDF2" s="141"/>
      <c r="NDG2" s="141"/>
      <c r="NDH2" s="141"/>
      <c r="NDI2" s="141"/>
      <c r="NDJ2" s="141"/>
      <c r="NDK2" s="141"/>
      <c r="NDL2" s="141"/>
      <c r="NDM2" s="141"/>
      <c r="NDN2" s="141"/>
      <c r="NDO2" s="141"/>
      <c r="NDP2" s="141"/>
      <c r="NDQ2" s="141"/>
      <c r="NDR2" s="141"/>
      <c r="NDS2" s="141"/>
      <c r="NDT2" s="141"/>
      <c r="NDU2" s="141"/>
      <c r="NDV2" s="141"/>
      <c r="NDW2" s="141"/>
      <c r="NDX2" s="141"/>
      <c r="NDY2" s="141"/>
      <c r="NDZ2" s="141"/>
      <c r="NEA2" s="141"/>
      <c r="NEB2" s="141"/>
      <c r="NEC2" s="141"/>
      <c r="NED2" s="141"/>
      <c r="NEE2" s="141"/>
      <c r="NEF2" s="141"/>
      <c r="NEG2" s="141"/>
      <c r="NEH2" s="141"/>
      <c r="NEI2" s="141"/>
      <c r="NEJ2" s="141"/>
      <c r="NEK2" s="141"/>
      <c r="NEL2" s="141"/>
      <c r="NEM2" s="141"/>
      <c r="NEN2" s="141"/>
      <c r="NEO2" s="141"/>
      <c r="NEP2" s="141"/>
      <c r="NEQ2" s="141"/>
      <c r="NER2" s="141"/>
      <c r="NES2" s="141"/>
      <c r="NET2" s="141"/>
      <c r="NEU2" s="141"/>
      <c r="NEV2" s="141"/>
      <c r="NEW2" s="141"/>
      <c r="NEX2" s="141"/>
      <c r="NEY2" s="141"/>
      <c r="NEZ2" s="141"/>
      <c r="NFA2" s="141"/>
      <c r="NFB2" s="141"/>
      <c r="NFC2" s="141"/>
      <c r="NFD2" s="141"/>
      <c r="NFE2" s="141"/>
      <c r="NFF2" s="141"/>
      <c r="NFG2" s="141"/>
      <c r="NFH2" s="141"/>
      <c r="NFI2" s="141"/>
      <c r="NFJ2" s="141"/>
      <c r="NFK2" s="141"/>
      <c r="NFL2" s="141"/>
      <c r="NFM2" s="141"/>
      <c r="NFN2" s="141"/>
      <c r="NFO2" s="141"/>
      <c r="NFP2" s="141"/>
      <c r="NFQ2" s="141"/>
      <c r="NFR2" s="141"/>
      <c r="NFS2" s="141"/>
      <c r="NFT2" s="141"/>
      <c r="NFU2" s="141"/>
      <c r="NFV2" s="141"/>
      <c r="NFW2" s="141"/>
      <c r="NFX2" s="141"/>
      <c r="NFY2" s="141"/>
      <c r="NFZ2" s="141"/>
      <c r="NGA2" s="141"/>
      <c r="NGB2" s="141"/>
      <c r="NGC2" s="141"/>
      <c r="NGD2" s="141"/>
      <c r="NGE2" s="141"/>
      <c r="NGF2" s="141"/>
      <c r="NGG2" s="141"/>
      <c r="NGH2" s="141"/>
      <c r="NGI2" s="141"/>
      <c r="NGJ2" s="141"/>
      <c r="NGK2" s="141"/>
      <c r="NGL2" s="141"/>
      <c r="NGM2" s="141"/>
      <c r="NGN2" s="141"/>
      <c r="NGO2" s="141"/>
      <c r="NGP2" s="141"/>
      <c r="NGQ2" s="141"/>
      <c r="NGR2" s="141"/>
      <c r="NGS2" s="141"/>
      <c r="NGT2" s="141"/>
      <c r="NGU2" s="141"/>
      <c r="NGV2" s="141"/>
      <c r="NGW2" s="141"/>
      <c r="NGX2" s="141"/>
      <c r="NGY2" s="141"/>
      <c r="NGZ2" s="141"/>
      <c r="NHA2" s="141"/>
      <c r="NHB2" s="141"/>
      <c r="NHC2" s="141"/>
      <c r="NHD2" s="141"/>
      <c r="NHE2" s="141"/>
      <c r="NHF2" s="141"/>
      <c r="NHG2" s="141"/>
      <c r="NHH2" s="141"/>
      <c r="NHI2" s="141"/>
      <c r="NHJ2" s="141"/>
      <c r="NHK2" s="141"/>
      <c r="NHL2" s="141"/>
      <c r="NHM2" s="141"/>
      <c r="NHN2" s="141"/>
      <c r="NHO2" s="141"/>
      <c r="NHP2" s="141"/>
      <c r="NHQ2" s="141"/>
      <c r="NHR2" s="141"/>
      <c r="NHS2" s="141"/>
      <c r="NHT2" s="141"/>
      <c r="NHU2" s="141"/>
      <c r="NHV2" s="141"/>
      <c r="NHW2" s="141"/>
      <c r="NHX2" s="141"/>
      <c r="NHY2" s="141"/>
      <c r="NHZ2" s="141"/>
      <c r="NIA2" s="141"/>
      <c r="NIB2" s="141"/>
      <c r="NIC2" s="141"/>
      <c r="NID2" s="141"/>
      <c r="NIE2" s="141"/>
      <c r="NIF2" s="141"/>
      <c r="NIG2" s="141"/>
      <c r="NIH2" s="141"/>
      <c r="NII2" s="141"/>
      <c r="NIJ2" s="141"/>
      <c r="NIK2" s="141"/>
      <c r="NIL2" s="141"/>
      <c r="NIM2" s="141"/>
      <c r="NIN2" s="141"/>
      <c r="NIO2" s="141"/>
      <c r="NIP2" s="141"/>
      <c r="NIQ2" s="141"/>
      <c r="NIR2" s="141"/>
      <c r="NIS2" s="141"/>
      <c r="NIT2" s="141"/>
      <c r="NIU2" s="141"/>
      <c r="NIV2" s="141"/>
      <c r="NIW2" s="141"/>
      <c r="NIX2" s="141"/>
      <c r="NIY2" s="141"/>
      <c r="NIZ2" s="141"/>
      <c r="NJA2" s="141"/>
      <c r="NJB2" s="141"/>
      <c r="NJC2" s="141"/>
      <c r="NJD2" s="141"/>
      <c r="NJE2" s="141"/>
      <c r="NJF2" s="141"/>
      <c r="NJG2" s="141"/>
      <c r="NJH2" s="141"/>
      <c r="NJI2" s="141"/>
      <c r="NJJ2" s="141"/>
      <c r="NJK2" s="141"/>
      <c r="NJL2" s="141"/>
      <c r="NJM2" s="141"/>
      <c r="NJN2" s="141"/>
      <c r="NJO2" s="141"/>
      <c r="NJP2" s="141"/>
      <c r="NJQ2" s="141"/>
      <c r="NJR2" s="141"/>
      <c r="NJS2" s="141"/>
      <c r="NJT2" s="141"/>
      <c r="NJU2" s="141"/>
      <c r="NJV2" s="141"/>
      <c r="NJW2" s="141"/>
      <c r="NJX2" s="141"/>
      <c r="NJY2" s="141"/>
      <c r="NJZ2" s="141"/>
      <c r="NKA2" s="141"/>
      <c r="NKB2" s="141"/>
      <c r="NKC2" s="141"/>
      <c r="NKD2" s="141"/>
      <c r="NKE2" s="141"/>
      <c r="NKF2" s="141"/>
      <c r="NKG2" s="141"/>
      <c r="NKH2" s="141"/>
      <c r="NKI2" s="141"/>
      <c r="NKJ2" s="141"/>
      <c r="NKK2" s="141"/>
      <c r="NKL2" s="141"/>
      <c r="NKM2" s="141"/>
      <c r="NKN2" s="141"/>
      <c r="NKO2" s="141"/>
      <c r="NKP2" s="141"/>
      <c r="NKQ2" s="141"/>
      <c r="NKR2" s="141"/>
      <c r="NKS2" s="141"/>
      <c r="NKT2" s="141"/>
      <c r="NKU2" s="141"/>
      <c r="NKV2" s="141"/>
      <c r="NKW2" s="141"/>
      <c r="NKX2" s="141"/>
      <c r="NKY2" s="141"/>
      <c r="NKZ2" s="141"/>
      <c r="NLA2" s="141"/>
      <c r="NLB2" s="141"/>
      <c r="NLC2" s="141"/>
      <c r="NLD2" s="141"/>
      <c r="NLE2" s="141"/>
      <c r="NLF2" s="141"/>
      <c r="NLG2" s="141"/>
      <c r="NLH2" s="141"/>
      <c r="NLI2" s="141"/>
      <c r="NLJ2" s="141"/>
      <c r="NLK2" s="141"/>
      <c r="NLL2" s="141"/>
      <c r="NLM2" s="141"/>
      <c r="NLN2" s="141"/>
      <c r="NLO2" s="141"/>
      <c r="NLP2" s="141"/>
      <c r="NLQ2" s="141"/>
      <c r="NLR2" s="141"/>
      <c r="NLS2" s="141"/>
      <c r="NLT2" s="141"/>
      <c r="NLU2" s="141"/>
      <c r="NLV2" s="141"/>
      <c r="NLW2" s="141"/>
      <c r="NLX2" s="141"/>
      <c r="NLY2" s="141"/>
      <c r="NLZ2" s="141"/>
      <c r="NMA2" s="141"/>
      <c r="NMB2" s="141"/>
      <c r="NMC2" s="141"/>
      <c r="NMD2" s="141"/>
      <c r="NME2" s="141"/>
      <c r="NMF2" s="141"/>
      <c r="NMG2" s="141"/>
      <c r="NMH2" s="141"/>
      <c r="NMI2" s="141"/>
      <c r="NMJ2" s="141"/>
      <c r="NMK2" s="141"/>
      <c r="NML2" s="141"/>
      <c r="NMM2" s="141"/>
      <c r="NMN2" s="141"/>
      <c r="NMO2" s="141"/>
      <c r="NMP2" s="141"/>
      <c r="NMQ2" s="141"/>
      <c r="NMR2" s="141"/>
      <c r="NMS2" s="141"/>
      <c r="NMT2" s="141"/>
      <c r="NMU2" s="141"/>
      <c r="NMV2" s="141"/>
      <c r="NMW2" s="141"/>
      <c r="NMX2" s="141"/>
      <c r="NMY2" s="141"/>
      <c r="NMZ2" s="141"/>
      <c r="NNA2" s="141"/>
      <c r="NNB2" s="141"/>
      <c r="NNC2" s="141"/>
      <c r="NND2" s="141"/>
      <c r="NNE2" s="141"/>
      <c r="NNF2" s="141"/>
      <c r="NNG2" s="141"/>
      <c r="NNH2" s="141"/>
      <c r="NNI2" s="141"/>
      <c r="NNJ2" s="141"/>
      <c r="NNK2" s="141"/>
      <c r="NNL2" s="141"/>
      <c r="NNM2" s="141"/>
      <c r="NNN2" s="141"/>
      <c r="NNO2" s="141"/>
      <c r="NNP2" s="141"/>
      <c r="NNQ2" s="141"/>
      <c r="NNR2" s="141"/>
      <c r="NNS2" s="141"/>
      <c r="NNT2" s="141"/>
      <c r="NNU2" s="141"/>
      <c r="NNV2" s="141"/>
      <c r="NNW2" s="141"/>
      <c r="NNX2" s="141"/>
      <c r="NNY2" s="141"/>
      <c r="NNZ2" s="141"/>
      <c r="NOA2" s="141"/>
      <c r="NOB2" s="141"/>
      <c r="NOC2" s="141"/>
      <c r="NOD2" s="141"/>
      <c r="NOE2" s="141"/>
      <c r="NOF2" s="141"/>
      <c r="NOG2" s="141"/>
      <c r="NOH2" s="141"/>
      <c r="NOI2" s="141"/>
      <c r="NOJ2" s="141"/>
      <c r="NOK2" s="141"/>
      <c r="NOL2" s="141"/>
      <c r="NOM2" s="141"/>
      <c r="NON2" s="141"/>
      <c r="NOO2" s="141"/>
      <c r="NOP2" s="141"/>
      <c r="NOQ2" s="141"/>
      <c r="NOR2" s="141"/>
      <c r="NOS2" s="141"/>
      <c r="NOT2" s="141"/>
      <c r="NOU2" s="141"/>
      <c r="NOV2" s="141"/>
      <c r="NOW2" s="141"/>
      <c r="NOX2" s="141"/>
      <c r="NOY2" s="141"/>
      <c r="NOZ2" s="141"/>
      <c r="NPA2" s="141"/>
      <c r="NPB2" s="141"/>
      <c r="NPC2" s="141"/>
      <c r="NPD2" s="141"/>
      <c r="NPE2" s="141"/>
      <c r="NPF2" s="141"/>
      <c r="NPG2" s="141"/>
      <c r="NPH2" s="141"/>
      <c r="NPI2" s="141"/>
      <c r="NPJ2" s="141"/>
      <c r="NPK2" s="141"/>
      <c r="NPL2" s="141"/>
      <c r="NPM2" s="141"/>
      <c r="NPN2" s="141"/>
      <c r="NPO2" s="141"/>
      <c r="NPP2" s="141"/>
      <c r="NPQ2" s="141"/>
      <c r="NPR2" s="141"/>
      <c r="NPS2" s="141"/>
      <c r="NPT2" s="141"/>
      <c r="NPU2" s="141"/>
      <c r="NPV2" s="141"/>
      <c r="NPW2" s="141"/>
      <c r="NPX2" s="141"/>
      <c r="NPY2" s="141"/>
      <c r="NPZ2" s="141"/>
      <c r="NQA2" s="141"/>
      <c r="NQB2" s="141"/>
      <c r="NQC2" s="141"/>
      <c r="NQD2" s="141"/>
      <c r="NQE2" s="141"/>
      <c r="NQF2" s="141"/>
      <c r="NQG2" s="141"/>
      <c r="NQH2" s="141"/>
      <c r="NQI2" s="141"/>
      <c r="NQJ2" s="141"/>
      <c r="NQK2" s="141"/>
      <c r="NQL2" s="141"/>
      <c r="NQM2" s="141"/>
      <c r="NQN2" s="141"/>
      <c r="NQO2" s="141"/>
      <c r="NQP2" s="141"/>
      <c r="NQQ2" s="141"/>
      <c r="NQR2" s="141"/>
      <c r="NQS2" s="141"/>
      <c r="NQT2" s="141"/>
      <c r="NQU2" s="141"/>
      <c r="NQV2" s="141"/>
      <c r="NQW2" s="141"/>
      <c r="NQX2" s="141"/>
      <c r="NQY2" s="141"/>
      <c r="NQZ2" s="141"/>
      <c r="NRA2" s="141"/>
      <c r="NRB2" s="141"/>
      <c r="NRC2" s="141"/>
      <c r="NRD2" s="141"/>
      <c r="NRE2" s="141"/>
      <c r="NRF2" s="141"/>
      <c r="NRG2" s="141"/>
      <c r="NRH2" s="141"/>
      <c r="NRI2" s="141"/>
      <c r="NRJ2" s="141"/>
      <c r="NRK2" s="141"/>
      <c r="NRL2" s="141"/>
      <c r="NRM2" s="141"/>
      <c r="NRN2" s="141"/>
      <c r="NRO2" s="141"/>
      <c r="NRP2" s="141"/>
      <c r="NRQ2" s="141"/>
      <c r="NRR2" s="141"/>
      <c r="NRS2" s="141"/>
      <c r="NRT2" s="141"/>
      <c r="NRU2" s="141"/>
      <c r="NRV2" s="141"/>
      <c r="NRW2" s="141"/>
      <c r="NRX2" s="141"/>
      <c r="NRY2" s="141"/>
      <c r="NRZ2" s="141"/>
      <c r="NSA2" s="141"/>
      <c r="NSB2" s="141"/>
      <c r="NSC2" s="141"/>
      <c r="NSD2" s="141"/>
      <c r="NSE2" s="141"/>
      <c r="NSF2" s="141"/>
      <c r="NSG2" s="141"/>
      <c r="NSH2" s="141"/>
      <c r="NSI2" s="141"/>
      <c r="NSJ2" s="141"/>
      <c r="NSK2" s="141"/>
      <c r="NSL2" s="141"/>
      <c r="NSM2" s="141"/>
      <c r="NSN2" s="141"/>
      <c r="NSO2" s="141"/>
      <c r="NSP2" s="141"/>
      <c r="NSQ2" s="141"/>
      <c r="NSR2" s="141"/>
      <c r="NSS2" s="141"/>
      <c r="NST2" s="141"/>
      <c r="NSU2" s="141"/>
      <c r="NSV2" s="141"/>
      <c r="NSW2" s="141"/>
      <c r="NSX2" s="141"/>
      <c r="NSY2" s="141"/>
      <c r="NSZ2" s="141"/>
      <c r="NTA2" s="141"/>
      <c r="NTB2" s="141"/>
      <c r="NTC2" s="141"/>
      <c r="NTD2" s="141"/>
      <c r="NTE2" s="141"/>
      <c r="NTF2" s="141"/>
      <c r="NTG2" s="141"/>
      <c r="NTH2" s="141"/>
      <c r="NTI2" s="141"/>
      <c r="NTJ2" s="141"/>
      <c r="NTK2" s="141"/>
      <c r="NTL2" s="141"/>
      <c r="NTM2" s="141"/>
      <c r="NTN2" s="141"/>
      <c r="NTO2" s="141"/>
      <c r="NTP2" s="141"/>
      <c r="NTQ2" s="141"/>
      <c r="NTR2" s="141"/>
      <c r="NTS2" s="141"/>
      <c r="NTT2" s="141"/>
      <c r="NTU2" s="141"/>
      <c r="NTV2" s="141"/>
      <c r="NTW2" s="141"/>
      <c r="NTX2" s="141"/>
      <c r="NTY2" s="141"/>
      <c r="NTZ2" s="141"/>
      <c r="NUA2" s="141"/>
      <c r="NUB2" s="141"/>
      <c r="NUC2" s="141"/>
      <c r="NUD2" s="141"/>
      <c r="NUE2" s="141"/>
      <c r="NUF2" s="141"/>
      <c r="NUG2" s="141"/>
      <c r="NUH2" s="141"/>
      <c r="NUI2" s="141"/>
      <c r="NUJ2" s="141"/>
      <c r="NUK2" s="141"/>
      <c r="NUL2" s="141"/>
      <c r="NUM2" s="141"/>
      <c r="NUN2" s="141"/>
      <c r="NUO2" s="141"/>
      <c r="NUP2" s="141"/>
      <c r="NUQ2" s="141"/>
      <c r="NUR2" s="141"/>
      <c r="NUS2" s="141"/>
      <c r="NUT2" s="141"/>
      <c r="NUU2" s="141"/>
      <c r="NUV2" s="141"/>
      <c r="NUW2" s="141"/>
      <c r="NUX2" s="141"/>
      <c r="NUY2" s="141"/>
      <c r="NUZ2" s="141"/>
      <c r="NVA2" s="141"/>
      <c r="NVB2" s="141"/>
      <c r="NVC2" s="141"/>
      <c r="NVD2" s="141"/>
      <c r="NVE2" s="141"/>
      <c r="NVF2" s="141"/>
      <c r="NVG2" s="141"/>
      <c r="NVH2" s="141"/>
      <c r="NVI2" s="141"/>
      <c r="NVJ2" s="141"/>
      <c r="NVK2" s="141"/>
      <c r="NVL2" s="141"/>
      <c r="NVM2" s="141"/>
      <c r="NVN2" s="141"/>
      <c r="NVO2" s="141"/>
      <c r="NVP2" s="141"/>
      <c r="NVQ2" s="141"/>
      <c r="NVR2" s="141"/>
      <c r="NVS2" s="141"/>
      <c r="NVT2" s="141"/>
      <c r="NVU2" s="141"/>
      <c r="NVV2" s="141"/>
      <c r="NVW2" s="141"/>
      <c r="NVX2" s="141"/>
      <c r="NVY2" s="141"/>
      <c r="NVZ2" s="141"/>
      <c r="NWA2" s="141"/>
      <c r="NWB2" s="141"/>
      <c r="NWC2" s="141"/>
      <c r="NWD2" s="141"/>
      <c r="NWE2" s="141"/>
      <c r="NWF2" s="141"/>
      <c r="NWG2" s="141"/>
      <c r="NWH2" s="141"/>
      <c r="NWI2" s="141"/>
      <c r="NWJ2" s="141"/>
      <c r="NWK2" s="141"/>
      <c r="NWL2" s="141"/>
      <c r="NWM2" s="141"/>
      <c r="NWN2" s="141"/>
      <c r="NWO2" s="141"/>
      <c r="NWP2" s="141"/>
      <c r="NWQ2" s="141"/>
      <c r="NWR2" s="141"/>
      <c r="NWS2" s="141"/>
      <c r="NWT2" s="141"/>
      <c r="NWU2" s="141"/>
      <c r="NWV2" s="141"/>
      <c r="NWW2" s="141"/>
      <c r="NWX2" s="141"/>
      <c r="NWY2" s="141"/>
      <c r="NWZ2" s="141"/>
      <c r="NXA2" s="141"/>
      <c r="NXB2" s="141"/>
      <c r="NXC2" s="141"/>
      <c r="NXD2" s="141"/>
      <c r="NXE2" s="141"/>
      <c r="NXF2" s="141"/>
      <c r="NXG2" s="141"/>
      <c r="NXH2" s="141"/>
      <c r="NXI2" s="141"/>
      <c r="NXJ2" s="141"/>
      <c r="NXK2" s="141"/>
      <c r="NXL2" s="141"/>
      <c r="NXM2" s="141"/>
      <c r="NXN2" s="141"/>
      <c r="NXO2" s="141"/>
      <c r="NXP2" s="141"/>
      <c r="NXQ2" s="141"/>
      <c r="NXR2" s="141"/>
      <c r="NXS2" s="141"/>
      <c r="NXT2" s="141"/>
      <c r="NXU2" s="141"/>
      <c r="NXV2" s="141"/>
      <c r="NXW2" s="141"/>
      <c r="NXX2" s="141"/>
      <c r="NXY2" s="141"/>
      <c r="NXZ2" s="141"/>
      <c r="NYA2" s="141"/>
      <c r="NYB2" s="141"/>
      <c r="NYC2" s="141"/>
      <c r="NYD2" s="141"/>
      <c r="NYE2" s="141"/>
      <c r="NYF2" s="141"/>
      <c r="NYG2" s="141"/>
      <c r="NYH2" s="141"/>
      <c r="NYI2" s="141"/>
      <c r="NYJ2" s="141"/>
      <c r="NYK2" s="141"/>
      <c r="NYL2" s="141"/>
      <c r="NYM2" s="141"/>
      <c r="NYN2" s="141"/>
      <c r="NYO2" s="141"/>
      <c r="NYP2" s="141"/>
      <c r="NYQ2" s="141"/>
      <c r="NYR2" s="141"/>
      <c r="NYS2" s="141"/>
      <c r="NYT2" s="141"/>
      <c r="NYU2" s="141"/>
      <c r="NYV2" s="141"/>
      <c r="NYW2" s="141"/>
      <c r="NYX2" s="141"/>
      <c r="NYY2" s="141"/>
      <c r="NYZ2" s="141"/>
      <c r="NZA2" s="141"/>
      <c r="NZB2" s="141"/>
      <c r="NZC2" s="141"/>
      <c r="NZD2" s="141"/>
      <c r="NZE2" s="141"/>
      <c r="NZF2" s="141"/>
      <c r="NZG2" s="141"/>
      <c r="NZH2" s="141"/>
      <c r="NZI2" s="141"/>
      <c r="NZJ2" s="141"/>
      <c r="NZK2" s="141"/>
      <c r="NZL2" s="141"/>
      <c r="NZM2" s="141"/>
      <c r="NZN2" s="141"/>
      <c r="NZO2" s="141"/>
      <c r="NZP2" s="141"/>
      <c r="NZQ2" s="141"/>
      <c r="NZR2" s="141"/>
      <c r="NZS2" s="141"/>
      <c r="NZT2" s="141"/>
      <c r="NZU2" s="141"/>
      <c r="NZV2" s="141"/>
      <c r="NZW2" s="141"/>
      <c r="NZX2" s="141"/>
      <c r="NZY2" s="141"/>
      <c r="NZZ2" s="141"/>
      <c r="OAA2" s="141"/>
      <c r="OAB2" s="141"/>
      <c r="OAC2" s="141"/>
      <c r="OAD2" s="141"/>
      <c r="OAE2" s="141"/>
      <c r="OAF2" s="141"/>
      <c r="OAG2" s="141"/>
      <c r="OAH2" s="141"/>
      <c r="OAI2" s="141"/>
      <c r="OAJ2" s="141"/>
      <c r="OAK2" s="141"/>
      <c r="OAL2" s="141"/>
      <c r="OAM2" s="141"/>
      <c r="OAN2" s="141"/>
      <c r="OAO2" s="141"/>
      <c r="OAP2" s="141"/>
      <c r="OAQ2" s="141"/>
      <c r="OAR2" s="141"/>
      <c r="OAS2" s="141"/>
      <c r="OAT2" s="141"/>
      <c r="OAU2" s="141"/>
      <c r="OAV2" s="141"/>
      <c r="OAW2" s="141"/>
      <c r="OAX2" s="141"/>
      <c r="OAY2" s="141"/>
      <c r="OAZ2" s="141"/>
      <c r="OBA2" s="141"/>
      <c r="OBB2" s="141"/>
      <c r="OBC2" s="141"/>
      <c r="OBD2" s="141"/>
      <c r="OBE2" s="141"/>
      <c r="OBF2" s="141"/>
      <c r="OBG2" s="141"/>
      <c r="OBH2" s="141"/>
      <c r="OBI2" s="141"/>
      <c r="OBJ2" s="141"/>
      <c r="OBK2" s="141"/>
      <c r="OBL2" s="141"/>
      <c r="OBM2" s="141"/>
      <c r="OBN2" s="141"/>
      <c r="OBO2" s="141"/>
      <c r="OBP2" s="141"/>
      <c r="OBQ2" s="141"/>
      <c r="OBR2" s="141"/>
      <c r="OBS2" s="141"/>
      <c r="OBT2" s="141"/>
      <c r="OBU2" s="141"/>
      <c r="OBV2" s="141"/>
      <c r="OBW2" s="141"/>
      <c r="OBX2" s="141"/>
      <c r="OBY2" s="141"/>
      <c r="OBZ2" s="141"/>
      <c r="OCA2" s="141"/>
      <c r="OCB2" s="141"/>
      <c r="OCC2" s="141"/>
      <c r="OCD2" s="141"/>
      <c r="OCE2" s="141"/>
      <c r="OCF2" s="141"/>
      <c r="OCG2" s="141"/>
      <c r="OCH2" s="141"/>
      <c r="OCI2" s="141"/>
      <c r="OCJ2" s="141"/>
      <c r="OCK2" s="141"/>
      <c r="OCL2" s="141"/>
      <c r="OCM2" s="141"/>
      <c r="OCN2" s="141"/>
      <c r="OCO2" s="141"/>
      <c r="OCP2" s="141"/>
      <c r="OCQ2" s="141"/>
      <c r="OCR2" s="141"/>
      <c r="OCS2" s="141"/>
      <c r="OCT2" s="141"/>
      <c r="OCU2" s="141"/>
      <c r="OCV2" s="141"/>
      <c r="OCW2" s="141"/>
      <c r="OCX2" s="141"/>
      <c r="OCY2" s="141"/>
      <c r="OCZ2" s="141"/>
      <c r="ODA2" s="141"/>
      <c r="ODB2" s="141"/>
      <c r="ODC2" s="141"/>
      <c r="ODD2" s="141"/>
      <c r="ODE2" s="141"/>
      <c r="ODF2" s="141"/>
      <c r="ODG2" s="141"/>
      <c r="ODH2" s="141"/>
      <c r="ODI2" s="141"/>
      <c r="ODJ2" s="141"/>
      <c r="ODK2" s="141"/>
      <c r="ODL2" s="141"/>
      <c r="ODM2" s="141"/>
      <c r="ODN2" s="141"/>
      <c r="ODO2" s="141"/>
      <c r="ODP2" s="141"/>
      <c r="ODQ2" s="141"/>
      <c r="ODR2" s="141"/>
      <c r="ODS2" s="141"/>
      <c r="ODT2" s="141"/>
      <c r="ODU2" s="141"/>
      <c r="ODV2" s="141"/>
      <c r="ODW2" s="141"/>
      <c r="ODX2" s="141"/>
      <c r="ODY2" s="141"/>
      <c r="ODZ2" s="141"/>
      <c r="OEA2" s="141"/>
      <c r="OEB2" s="141"/>
      <c r="OEC2" s="141"/>
      <c r="OED2" s="141"/>
      <c r="OEE2" s="141"/>
      <c r="OEF2" s="141"/>
      <c r="OEG2" s="141"/>
      <c r="OEH2" s="141"/>
      <c r="OEI2" s="141"/>
      <c r="OEJ2" s="141"/>
      <c r="OEK2" s="141"/>
      <c r="OEL2" s="141"/>
      <c r="OEM2" s="141"/>
      <c r="OEN2" s="141"/>
      <c r="OEO2" s="141"/>
      <c r="OEP2" s="141"/>
      <c r="OEQ2" s="141"/>
      <c r="OER2" s="141"/>
      <c r="OES2" s="141"/>
      <c r="OET2" s="141"/>
      <c r="OEU2" s="141"/>
      <c r="OEV2" s="141"/>
      <c r="OEW2" s="141"/>
      <c r="OEX2" s="141"/>
      <c r="OEY2" s="141"/>
      <c r="OEZ2" s="141"/>
      <c r="OFA2" s="141"/>
      <c r="OFB2" s="141"/>
      <c r="OFC2" s="141"/>
      <c r="OFD2" s="141"/>
      <c r="OFE2" s="141"/>
      <c r="OFF2" s="141"/>
      <c r="OFG2" s="141"/>
      <c r="OFH2" s="141"/>
      <c r="OFI2" s="141"/>
      <c r="OFJ2" s="141"/>
      <c r="OFK2" s="141"/>
      <c r="OFL2" s="141"/>
      <c r="OFM2" s="141"/>
      <c r="OFN2" s="141"/>
      <c r="OFO2" s="141"/>
      <c r="OFP2" s="141"/>
      <c r="OFQ2" s="141"/>
      <c r="OFR2" s="141"/>
      <c r="OFS2" s="141"/>
      <c r="OFT2" s="141"/>
      <c r="OFU2" s="141"/>
      <c r="OFV2" s="141"/>
      <c r="OFW2" s="141"/>
      <c r="OFX2" s="141"/>
      <c r="OFY2" s="141"/>
      <c r="OFZ2" s="141"/>
      <c r="OGA2" s="141"/>
      <c r="OGB2" s="141"/>
      <c r="OGC2" s="141"/>
      <c r="OGD2" s="141"/>
      <c r="OGE2" s="141"/>
      <c r="OGF2" s="141"/>
      <c r="OGG2" s="141"/>
      <c r="OGH2" s="141"/>
      <c r="OGI2" s="141"/>
      <c r="OGJ2" s="141"/>
      <c r="OGK2" s="141"/>
      <c r="OGL2" s="141"/>
      <c r="OGM2" s="141"/>
      <c r="OGN2" s="141"/>
      <c r="OGO2" s="141"/>
      <c r="OGP2" s="141"/>
      <c r="OGQ2" s="141"/>
      <c r="OGR2" s="141"/>
      <c r="OGS2" s="141"/>
      <c r="OGT2" s="141"/>
      <c r="OGU2" s="141"/>
      <c r="OGV2" s="141"/>
      <c r="OGW2" s="141"/>
      <c r="OGX2" s="141"/>
      <c r="OGY2" s="141"/>
      <c r="OGZ2" s="141"/>
      <c r="OHA2" s="141"/>
      <c r="OHB2" s="141"/>
      <c r="OHC2" s="141"/>
      <c r="OHD2" s="141"/>
      <c r="OHE2" s="141"/>
      <c r="OHF2" s="141"/>
      <c r="OHG2" s="141"/>
      <c r="OHH2" s="141"/>
      <c r="OHI2" s="141"/>
      <c r="OHJ2" s="141"/>
      <c r="OHK2" s="141"/>
      <c r="OHL2" s="141"/>
      <c r="OHM2" s="141"/>
      <c r="OHN2" s="141"/>
      <c r="OHO2" s="141"/>
      <c r="OHP2" s="141"/>
      <c r="OHQ2" s="141"/>
      <c r="OHR2" s="141"/>
      <c r="OHS2" s="141"/>
      <c r="OHT2" s="141"/>
      <c r="OHU2" s="141"/>
      <c r="OHV2" s="141"/>
      <c r="OHW2" s="141"/>
      <c r="OHX2" s="141"/>
      <c r="OHY2" s="141"/>
      <c r="OHZ2" s="141"/>
      <c r="OIA2" s="141"/>
      <c r="OIB2" s="141"/>
      <c r="OIC2" s="141"/>
      <c r="OID2" s="141"/>
      <c r="OIE2" s="141"/>
      <c r="OIF2" s="141"/>
      <c r="OIG2" s="141"/>
      <c r="OIH2" s="141"/>
      <c r="OII2" s="141"/>
      <c r="OIJ2" s="141"/>
      <c r="OIK2" s="141"/>
      <c r="OIL2" s="141"/>
      <c r="OIM2" s="141"/>
      <c r="OIN2" s="141"/>
      <c r="OIO2" s="141"/>
      <c r="OIP2" s="141"/>
      <c r="OIQ2" s="141"/>
      <c r="OIR2" s="141"/>
      <c r="OIS2" s="141"/>
      <c r="OIT2" s="141"/>
      <c r="OIU2" s="141"/>
      <c r="OIV2" s="141"/>
      <c r="OIW2" s="141"/>
      <c r="OIX2" s="141"/>
      <c r="OIY2" s="141"/>
      <c r="OIZ2" s="141"/>
      <c r="OJA2" s="141"/>
      <c r="OJB2" s="141"/>
      <c r="OJC2" s="141"/>
      <c r="OJD2" s="141"/>
      <c r="OJE2" s="141"/>
      <c r="OJF2" s="141"/>
      <c r="OJG2" s="141"/>
      <c r="OJH2" s="141"/>
      <c r="OJI2" s="141"/>
      <c r="OJJ2" s="141"/>
      <c r="OJK2" s="141"/>
      <c r="OJL2" s="141"/>
      <c r="OJM2" s="141"/>
      <c r="OJN2" s="141"/>
      <c r="OJO2" s="141"/>
      <c r="OJP2" s="141"/>
      <c r="OJQ2" s="141"/>
      <c r="OJR2" s="141"/>
      <c r="OJS2" s="141"/>
      <c r="OJT2" s="141"/>
      <c r="OJU2" s="141"/>
      <c r="OJV2" s="141"/>
      <c r="OJW2" s="141"/>
      <c r="OJX2" s="141"/>
      <c r="OJY2" s="141"/>
      <c r="OJZ2" s="141"/>
      <c r="OKA2" s="141"/>
      <c r="OKB2" s="141"/>
      <c r="OKC2" s="141"/>
      <c r="OKD2" s="141"/>
      <c r="OKE2" s="141"/>
      <c r="OKF2" s="141"/>
      <c r="OKG2" s="141"/>
      <c r="OKH2" s="141"/>
      <c r="OKI2" s="141"/>
      <c r="OKJ2" s="141"/>
      <c r="OKK2" s="141"/>
      <c r="OKL2" s="141"/>
      <c r="OKM2" s="141"/>
      <c r="OKN2" s="141"/>
      <c r="OKO2" s="141"/>
      <c r="OKP2" s="141"/>
      <c r="OKQ2" s="141"/>
      <c r="OKR2" s="141"/>
      <c r="OKS2" s="141"/>
      <c r="OKT2" s="141"/>
      <c r="OKU2" s="141"/>
      <c r="OKV2" s="141"/>
      <c r="OKW2" s="141"/>
      <c r="OKX2" s="141"/>
      <c r="OKY2" s="141"/>
      <c r="OKZ2" s="141"/>
      <c r="OLA2" s="141"/>
      <c r="OLB2" s="141"/>
      <c r="OLC2" s="141"/>
      <c r="OLD2" s="141"/>
      <c r="OLE2" s="141"/>
      <c r="OLF2" s="141"/>
      <c r="OLG2" s="141"/>
      <c r="OLH2" s="141"/>
      <c r="OLI2" s="141"/>
      <c r="OLJ2" s="141"/>
      <c r="OLK2" s="141"/>
      <c r="OLL2" s="141"/>
      <c r="OLM2" s="141"/>
      <c r="OLN2" s="141"/>
      <c r="OLO2" s="141"/>
      <c r="OLP2" s="141"/>
      <c r="OLQ2" s="141"/>
      <c r="OLR2" s="141"/>
      <c r="OLS2" s="141"/>
      <c r="OLT2" s="141"/>
      <c r="OLU2" s="141"/>
      <c r="OLV2" s="141"/>
      <c r="OLW2" s="141"/>
      <c r="OLX2" s="141"/>
      <c r="OLY2" s="141"/>
      <c r="OLZ2" s="141"/>
      <c r="OMA2" s="141"/>
      <c r="OMB2" s="141"/>
      <c r="OMC2" s="141"/>
      <c r="OMD2" s="141"/>
      <c r="OME2" s="141"/>
      <c r="OMF2" s="141"/>
      <c r="OMG2" s="141"/>
      <c r="OMH2" s="141"/>
      <c r="OMI2" s="141"/>
      <c r="OMJ2" s="141"/>
      <c r="OMK2" s="141"/>
      <c r="OML2" s="141"/>
      <c r="OMM2" s="141"/>
      <c r="OMN2" s="141"/>
      <c r="OMO2" s="141"/>
      <c r="OMP2" s="141"/>
      <c r="OMQ2" s="141"/>
      <c r="OMR2" s="141"/>
      <c r="OMS2" s="141"/>
      <c r="OMT2" s="141"/>
      <c r="OMU2" s="141"/>
      <c r="OMV2" s="141"/>
      <c r="OMW2" s="141"/>
      <c r="OMX2" s="141"/>
      <c r="OMY2" s="141"/>
      <c r="OMZ2" s="141"/>
      <c r="ONA2" s="141"/>
      <c r="ONB2" s="141"/>
      <c r="ONC2" s="141"/>
      <c r="OND2" s="141"/>
      <c r="ONE2" s="141"/>
      <c r="ONF2" s="141"/>
      <c r="ONG2" s="141"/>
      <c r="ONH2" s="141"/>
      <c r="ONI2" s="141"/>
      <c r="ONJ2" s="141"/>
      <c r="ONK2" s="141"/>
      <c r="ONL2" s="141"/>
      <c r="ONM2" s="141"/>
      <c r="ONN2" s="141"/>
      <c r="ONO2" s="141"/>
      <c r="ONP2" s="141"/>
      <c r="ONQ2" s="141"/>
      <c r="ONR2" s="141"/>
      <c r="ONS2" s="141"/>
      <c r="ONT2" s="141"/>
      <c r="ONU2" s="141"/>
      <c r="ONV2" s="141"/>
      <c r="ONW2" s="141"/>
      <c r="ONX2" s="141"/>
      <c r="ONY2" s="141"/>
      <c r="ONZ2" s="141"/>
      <c r="OOA2" s="141"/>
      <c r="OOB2" s="141"/>
      <c r="OOC2" s="141"/>
      <c r="OOD2" s="141"/>
      <c r="OOE2" s="141"/>
      <c r="OOF2" s="141"/>
      <c r="OOG2" s="141"/>
      <c r="OOH2" s="141"/>
      <c r="OOI2" s="141"/>
      <c r="OOJ2" s="141"/>
      <c r="OOK2" s="141"/>
      <c r="OOL2" s="141"/>
      <c r="OOM2" s="141"/>
      <c r="OON2" s="141"/>
      <c r="OOO2" s="141"/>
      <c r="OOP2" s="141"/>
      <c r="OOQ2" s="141"/>
      <c r="OOR2" s="141"/>
      <c r="OOS2" s="141"/>
      <c r="OOT2" s="141"/>
      <c r="OOU2" s="141"/>
      <c r="OOV2" s="141"/>
      <c r="OOW2" s="141"/>
      <c r="OOX2" s="141"/>
      <c r="OOY2" s="141"/>
      <c r="OOZ2" s="141"/>
      <c r="OPA2" s="141"/>
      <c r="OPB2" s="141"/>
      <c r="OPC2" s="141"/>
      <c r="OPD2" s="141"/>
      <c r="OPE2" s="141"/>
      <c r="OPF2" s="141"/>
      <c r="OPG2" s="141"/>
      <c r="OPH2" s="141"/>
      <c r="OPI2" s="141"/>
      <c r="OPJ2" s="141"/>
      <c r="OPK2" s="141"/>
      <c r="OPL2" s="141"/>
      <c r="OPM2" s="141"/>
      <c r="OPN2" s="141"/>
      <c r="OPO2" s="141"/>
      <c r="OPP2" s="141"/>
      <c r="OPQ2" s="141"/>
      <c r="OPR2" s="141"/>
      <c r="OPS2" s="141"/>
      <c r="OPT2" s="141"/>
      <c r="OPU2" s="141"/>
      <c r="OPV2" s="141"/>
      <c r="OPW2" s="141"/>
      <c r="OPX2" s="141"/>
      <c r="OPY2" s="141"/>
      <c r="OPZ2" s="141"/>
      <c r="OQA2" s="141"/>
      <c r="OQB2" s="141"/>
      <c r="OQC2" s="141"/>
      <c r="OQD2" s="141"/>
      <c r="OQE2" s="141"/>
      <c r="OQF2" s="141"/>
      <c r="OQG2" s="141"/>
      <c r="OQH2" s="141"/>
      <c r="OQI2" s="141"/>
      <c r="OQJ2" s="141"/>
      <c r="OQK2" s="141"/>
      <c r="OQL2" s="141"/>
      <c r="OQM2" s="141"/>
      <c r="OQN2" s="141"/>
      <c r="OQO2" s="141"/>
      <c r="OQP2" s="141"/>
      <c r="OQQ2" s="141"/>
      <c r="OQR2" s="141"/>
      <c r="OQS2" s="141"/>
      <c r="OQT2" s="141"/>
      <c r="OQU2" s="141"/>
      <c r="OQV2" s="141"/>
      <c r="OQW2" s="141"/>
      <c r="OQX2" s="141"/>
      <c r="OQY2" s="141"/>
      <c r="OQZ2" s="141"/>
      <c r="ORA2" s="141"/>
      <c r="ORB2" s="141"/>
      <c r="ORC2" s="141"/>
      <c r="ORD2" s="141"/>
      <c r="ORE2" s="141"/>
      <c r="ORF2" s="141"/>
      <c r="ORG2" s="141"/>
      <c r="ORH2" s="141"/>
      <c r="ORI2" s="141"/>
      <c r="ORJ2" s="141"/>
      <c r="ORK2" s="141"/>
      <c r="ORL2" s="141"/>
      <c r="ORM2" s="141"/>
      <c r="ORN2" s="141"/>
      <c r="ORO2" s="141"/>
      <c r="ORP2" s="141"/>
      <c r="ORQ2" s="141"/>
      <c r="ORR2" s="141"/>
      <c r="ORS2" s="141"/>
      <c r="ORT2" s="141"/>
      <c r="ORU2" s="141"/>
      <c r="ORV2" s="141"/>
      <c r="ORW2" s="141"/>
      <c r="ORX2" s="141"/>
      <c r="ORY2" s="141"/>
      <c r="ORZ2" s="141"/>
      <c r="OSA2" s="141"/>
      <c r="OSB2" s="141"/>
      <c r="OSC2" s="141"/>
      <c r="OSD2" s="141"/>
      <c r="OSE2" s="141"/>
      <c r="OSF2" s="141"/>
      <c r="OSG2" s="141"/>
      <c r="OSH2" s="141"/>
      <c r="OSI2" s="141"/>
      <c r="OSJ2" s="141"/>
      <c r="OSK2" s="141"/>
      <c r="OSL2" s="141"/>
      <c r="OSM2" s="141"/>
      <c r="OSN2" s="141"/>
      <c r="OSO2" s="141"/>
      <c r="OSP2" s="141"/>
      <c r="OSQ2" s="141"/>
      <c r="OSR2" s="141"/>
      <c r="OSS2" s="141"/>
      <c r="OST2" s="141"/>
      <c r="OSU2" s="141"/>
      <c r="OSV2" s="141"/>
      <c r="OSW2" s="141"/>
      <c r="OSX2" s="141"/>
      <c r="OSY2" s="141"/>
      <c r="OSZ2" s="141"/>
      <c r="OTA2" s="141"/>
      <c r="OTB2" s="141"/>
      <c r="OTC2" s="141"/>
      <c r="OTD2" s="141"/>
      <c r="OTE2" s="141"/>
      <c r="OTF2" s="141"/>
      <c r="OTG2" s="141"/>
      <c r="OTH2" s="141"/>
      <c r="OTI2" s="141"/>
      <c r="OTJ2" s="141"/>
      <c r="OTK2" s="141"/>
      <c r="OTL2" s="141"/>
      <c r="OTM2" s="141"/>
      <c r="OTN2" s="141"/>
      <c r="OTO2" s="141"/>
      <c r="OTP2" s="141"/>
      <c r="OTQ2" s="141"/>
      <c r="OTR2" s="141"/>
      <c r="OTS2" s="141"/>
      <c r="OTT2" s="141"/>
      <c r="OTU2" s="141"/>
      <c r="OTV2" s="141"/>
      <c r="OTW2" s="141"/>
      <c r="OTX2" s="141"/>
      <c r="OTY2" s="141"/>
      <c r="OTZ2" s="141"/>
      <c r="OUA2" s="141"/>
      <c r="OUB2" s="141"/>
      <c r="OUC2" s="141"/>
      <c r="OUD2" s="141"/>
      <c r="OUE2" s="141"/>
      <c r="OUF2" s="141"/>
      <c r="OUG2" s="141"/>
      <c r="OUH2" s="141"/>
      <c r="OUI2" s="141"/>
      <c r="OUJ2" s="141"/>
      <c r="OUK2" s="141"/>
      <c r="OUL2" s="141"/>
      <c r="OUM2" s="141"/>
      <c r="OUN2" s="141"/>
      <c r="OUO2" s="141"/>
      <c r="OUP2" s="141"/>
      <c r="OUQ2" s="141"/>
      <c r="OUR2" s="141"/>
      <c r="OUS2" s="141"/>
      <c r="OUT2" s="141"/>
      <c r="OUU2" s="141"/>
      <c r="OUV2" s="141"/>
      <c r="OUW2" s="141"/>
      <c r="OUX2" s="141"/>
      <c r="OUY2" s="141"/>
      <c r="OUZ2" s="141"/>
      <c r="OVA2" s="141"/>
      <c r="OVB2" s="141"/>
      <c r="OVC2" s="141"/>
      <c r="OVD2" s="141"/>
      <c r="OVE2" s="141"/>
      <c r="OVF2" s="141"/>
      <c r="OVG2" s="141"/>
      <c r="OVH2" s="141"/>
      <c r="OVI2" s="141"/>
      <c r="OVJ2" s="141"/>
      <c r="OVK2" s="141"/>
      <c r="OVL2" s="141"/>
      <c r="OVM2" s="141"/>
      <c r="OVN2" s="141"/>
      <c r="OVO2" s="141"/>
      <c r="OVP2" s="141"/>
      <c r="OVQ2" s="141"/>
      <c r="OVR2" s="141"/>
      <c r="OVS2" s="141"/>
      <c r="OVT2" s="141"/>
      <c r="OVU2" s="141"/>
      <c r="OVV2" s="141"/>
      <c r="OVW2" s="141"/>
      <c r="OVX2" s="141"/>
      <c r="OVY2" s="141"/>
      <c r="OVZ2" s="141"/>
      <c r="OWA2" s="141"/>
      <c r="OWB2" s="141"/>
      <c r="OWC2" s="141"/>
      <c r="OWD2" s="141"/>
      <c r="OWE2" s="141"/>
      <c r="OWF2" s="141"/>
      <c r="OWG2" s="141"/>
      <c r="OWH2" s="141"/>
      <c r="OWI2" s="141"/>
      <c r="OWJ2" s="141"/>
      <c r="OWK2" s="141"/>
      <c r="OWL2" s="141"/>
      <c r="OWM2" s="141"/>
      <c r="OWN2" s="141"/>
      <c r="OWO2" s="141"/>
      <c r="OWP2" s="141"/>
      <c r="OWQ2" s="141"/>
      <c r="OWR2" s="141"/>
      <c r="OWS2" s="141"/>
      <c r="OWT2" s="141"/>
      <c r="OWU2" s="141"/>
      <c r="OWV2" s="141"/>
      <c r="OWW2" s="141"/>
      <c r="OWX2" s="141"/>
      <c r="OWY2" s="141"/>
      <c r="OWZ2" s="141"/>
      <c r="OXA2" s="141"/>
      <c r="OXB2" s="141"/>
      <c r="OXC2" s="141"/>
      <c r="OXD2" s="141"/>
      <c r="OXE2" s="141"/>
      <c r="OXF2" s="141"/>
      <c r="OXG2" s="141"/>
      <c r="OXH2" s="141"/>
      <c r="OXI2" s="141"/>
      <c r="OXJ2" s="141"/>
      <c r="OXK2" s="141"/>
      <c r="OXL2" s="141"/>
      <c r="OXM2" s="141"/>
      <c r="OXN2" s="141"/>
      <c r="OXO2" s="141"/>
      <c r="OXP2" s="141"/>
      <c r="OXQ2" s="141"/>
      <c r="OXR2" s="141"/>
      <c r="OXS2" s="141"/>
      <c r="OXT2" s="141"/>
      <c r="OXU2" s="141"/>
      <c r="OXV2" s="141"/>
      <c r="OXW2" s="141"/>
      <c r="OXX2" s="141"/>
      <c r="OXY2" s="141"/>
      <c r="OXZ2" s="141"/>
      <c r="OYA2" s="141"/>
      <c r="OYB2" s="141"/>
      <c r="OYC2" s="141"/>
      <c r="OYD2" s="141"/>
      <c r="OYE2" s="141"/>
      <c r="OYF2" s="141"/>
      <c r="OYG2" s="141"/>
      <c r="OYH2" s="141"/>
      <c r="OYI2" s="141"/>
      <c r="OYJ2" s="141"/>
      <c r="OYK2" s="141"/>
      <c r="OYL2" s="141"/>
      <c r="OYM2" s="141"/>
      <c r="OYN2" s="141"/>
      <c r="OYO2" s="141"/>
      <c r="OYP2" s="141"/>
      <c r="OYQ2" s="141"/>
      <c r="OYR2" s="141"/>
      <c r="OYS2" s="141"/>
      <c r="OYT2" s="141"/>
      <c r="OYU2" s="141"/>
      <c r="OYV2" s="141"/>
      <c r="OYW2" s="141"/>
      <c r="OYX2" s="141"/>
      <c r="OYY2" s="141"/>
      <c r="OYZ2" s="141"/>
      <c r="OZA2" s="141"/>
      <c r="OZB2" s="141"/>
      <c r="OZC2" s="141"/>
      <c r="OZD2" s="141"/>
      <c r="OZE2" s="141"/>
      <c r="OZF2" s="141"/>
      <c r="OZG2" s="141"/>
      <c r="OZH2" s="141"/>
      <c r="OZI2" s="141"/>
      <c r="OZJ2" s="141"/>
      <c r="OZK2" s="141"/>
      <c r="OZL2" s="141"/>
      <c r="OZM2" s="141"/>
      <c r="OZN2" s="141"/>
      <c r="OZO2" s="141"/>
      <c r="OZP2" s="141"/>
      <c r="OZQ2" s="141"/>
      <c r="OZR2" s="141"/>
      <c r="OZS2" s="141"/>
      <c r="OZT2" s="141"/>
      <c r="OZU2" s="141"/>
      <c r="OZV2" s="141"/>
      <c r="OZW2" s="141"/>
      <c r="OZX2" s="141"/>
      <c r="OZY2" s="141"/>
      <c r="OZZ2" s="141"/>
      <c r="PAA2" s="141"/>
      <c r="PAB2" s="141"/>
      <c r="PAC2" s="141"/>
      <c r="PAD2" s="141"/>
      <c r="PAE2" s="141"/>
      <c r="PAF2" s="141"/>
      <c r="PAG2" s="141"/>
      <c r="PAH2" s="141"/>
      <c r="PAI2" s="141"/>
      <c r="PAJ2" s="141"/>
      <c r="PAK2" s="141"/>
      <c r="PAL2" s="141"/>
      <c r="PAM2" s="141"/>
      <c r="PAN2" s="141"/>
      <c r="PAO2" s="141"/>
      <c r="PAP2" s="141"/>
      <c r="PAQ2" s="141"/>
      <c r="PAR2" s="141"/>
      <c r="PAS2" s="141"/>
      <c r="PAT2" s="141"/>
      <c r="PAU2" s="141"/>
      <c r="PAV2" s="141"/>
      <c r="PAW2" s="141"/>
      <c r="PAX2" s="141"/>
      <c r="PAY2" s="141"/>
      <c r="PAZ2" s="141"/>
      <c r="PBA2" s="141"/>
      <c r="PBB2" s="141"/>
      <c r="PBC2" s="141"/>
      <c r="PBD2" s="141"/>
      <c r="PBE2" s="141"/>
      <c r="PBF2" s="141"/>
      <c r="PBG2" s="141"/>
      <c r="PBH2" s="141"/>
      <c r="PBI2" s="141"/>
      <c r="PBJ2" s="141"/>
      <c r="PBK2" s="141"/>
      <c r="PBL2" s="141"/>
      <c r="PBM2" s="141"/>
      <c r="PBN2" s="141"/>
      <c r="PBO2" s="141"/>
      <c r="PBP2" s="141"/>
      <c r="PBQ2" s="141"/>
      <c r="PBR2" s="141"/>
      <c r="PBS2" s="141"/>
      <c r="PBT2" s="141"/>
      <c r="PBU2" s="141"/>
      <c r="PBV2" s="141"/>
      <c r="PBW2" s="141"/>
      <c r="PBX2" s="141"/>
      <c r="PBY2" s="141"/>
      <c r="PBZ2" s="141"/>
      <c r="PCA2" s="141"/>
      <c r="PCB2" s="141"/>
      <c r="PCC2" s="141"/>
      <c r="PCD2" s="141"/>
      <c r="PCE2" s="141"/>
      <c r="PCF2" s="141"/>
      <c r="PCG2" s="141"/>
      <c r="PCH2" s="141"/>
      <c r="PCI2" s="141"/>
      <c r="PCJ2" s="141"/>
      <c r="PCK2" s="141"/>
      <c r="PCL2" s="141"/>
      <c r="PCM2" s="141"/>
      <c r="PCN2" s="141"/>
      <c r="PCO2" s="141"/>
      <c r="PCP2" s="141"/>
      <c r="PCQ2" s="141"/>
      <c r="PCR2" s="141"/>
      <c r="PCS2" s="141"/>
      <c r="PCT2" s="141"/>
      <c r="PCU2" s="141"/>
      <c r="PCV2" s="141"/>
      <c r="PCW2" s="141"/>
      <c r="PCX2" s="141"/>
      <c r="PCY2" s="141"/>
      <c r="PCZ2" s="141"/>
      <c r="PDA2" s="141"/>
      <c r="PDB2" s="141"/>
      <c r="PDC2" s="141"/>
      <c r="PDD2" s="141"/>
      <c r="PDE2" s="141"/>
      <c r="PDF2" s="141"/>
      <c r="PDG2" s="141"/>
      <c r="PDH2" s="141"/>
      <c r="PDI2" s="141"/>
      <c r="PDJ2" s="141"/>
      <c r="PDK2" s="141"/>
      <c r="PDL2" s="141"/>
      <c r="PDM2" s="141"/>
      <c r="PDN2" s="141"/>
      <c r="PDO2" s="141"/>
      <c r="PDP2" s="141"/>
      <c r="PDQ2" s="141"/>
      <c r="PDR2" s="141"/>
      <c r="PDS2" s="141"/>
      <c r="PDT2" s="141"/>
      <c r="PDU2" s="141"/>
      <c r="PDV2" s="141"/>
      <c r="PDW2" s="141"/>
      <c r="PDX2" s="141"/>
      <c r="PDY2" s="141"/>
      <c r="PDZ2" s="141"/>
      <c r="PEA2" s="141"/>
      <c r="PEB2" s="141"/>
      <c r="PEC2" s="141"/>
      <c r="PED2" s="141"/>
      <c r="PEE2" s="141"/>
      <c r="PEF2" s="141"/>
      <c r="PEG2" s="141"/>
      <c r="PEH2" s="141"/>
      <c r="PEI2" s="141"/>
      <c r="PEJ2" s="141"/>
      <c r="PEK2" s="141"/>
      <c r="PEL2" s="141"/>
      <c r="PEM2" s="141"/>
      <c r="PEN2" s="141"/>
      <c r="PEO2" s="141"/>
      <c r="PEP2" s="141"/>
      <c r="PEQ2" s="141"/>
      <c r="PER2" s="141"/>
      <c r="PES2" s="141"/>
      <c r="PET2" s="141"/>
      <c r="PEU2" s="141"/>
      <c r="PEV2" s="141"/>
      <c r="PEW2" s="141"/>
      <c r="PEX2" s="141"/>
      <c r="PEY2" s="141"/>
      <c r="PEZ2" s="141"/>
      <c r="PFA2" s="141"/>
      <c r="PFB2" s="141"/>
      <c r="PFC2" s="141"/>
      <c r="PFD2" s="141"/>
      <c r="PFE2" s="141"/>
      <c r="PFF2" s="141"/>
      <c r="PFG2" s="141"/>
      <c r="PFH2" s="141"/>
      <c r="PFI2" s="141"/>
      <c r="PFJ2" s="141"/>
      <c r="PFK2" s="141"/>
      <c r="PFL2" s="141"/>
      <c r="PFM2" s="141"/>
      <c r="PFN2" s="141"/>
      <c r="PFO2" s="141"/>
      <c r="PFP2" s="141"/>
      <c r="PFQ2" s="141"/>
      <c r="PFR2" s="141"/>
      <c r="PFS2" s="141"/>
      <c r="PFT2" s="141"/>
      <c r="PFU2" s="141"/>
      <c r="PFV2" s="141"/>
      <c r="PFW2" s="141"/>
      <c r="PFX2" s="141"/>
      <c r="PFY2" s="141"/>
      <c r="PFZ2" s="141"/>
      <c r="PGA2" s="141"/>
      <c r="PGB2" s="141"/>
      <c r="PGC2" s="141"/>
      <c r="PGD2" s="141"/>
      <c r="PGE2" s="141"/>
      <c r="PGF2" s="141"/>
      <c r="PGG2" s="141"/>
      <c r="PGH2" s="141"/>
      <c r="PGI2" s="141"/>
      <c r="PGJ2" s="141"/>
      <c r="PGK2" s="141"/>
      <c r="PGL2" s="141"/>
      <c r="PGM2" s="141"/>
      <c r="PGN2" s="141"/>
      <c r="PGO2" s="141"/>
      <c r="PGP2" s="141"/>
      <c r="PGQ2" s="141"/>
      <c r="PGR2" s="141"/>
      <c r="PGS2" s="141"/>
      <c r="PGT2" s="141"/>
      <c r="PGU2" s="141"/>
      <c r="PGV2" s="141"/>
      <c r="PGW2" s="141"/>
      <c r="PGX2" s="141"/>
      <c r="PGY2" s="141"/>
      <c r="PGZ2" s="141"/>
      <c r="PHA2" s="141"/>
      <c r="PHB2" s="141"/>
      <c r="PHC2" s="141"/>
      <c r="PHD2" s="141"/>
      <c r="PHE2" s="141"/>
      <c r="PHF2" s="141"/>
      <c r="PHG2" s="141"/>
      <c r="PHH2" s="141"/>
      <c r="PHI2" s="141"/>
      <c r="PHJ2" s="141"/>
      <c r="PHK2" s="141"/>
      <c r="PHL2" s="141"/>
      <c r="PHM2" s="141"/>
      <c r="PHN2" s="141"/>
      <c r="PHO2" s="141"/>
      <c r="PHP2" s="141"/>
      <c r="PHQ2" s="141"/>
      <c r="PHR2" s="141"/>
      <c r="PHS2" s="141"/>
      <c r="PHT2" s="141"/>
      <c r="PHU2" s="141"/>
      <c r="PHV2" s="141"/>
      <c r="PHW2" s="141"/>
      <c r="PHX2" s="141"/>
      <c r="PHY2" s="141"/>
      <c r="PHZ2" s="141"/>
      <c r="PIA2" s="141"/>
      <c r="PIB2" s="141"/>
      <c r="PIC2" s="141"/>
      <c r="PID2" s="141"/>
      <c r="PIE2" s="141"/>
      <c r="PIF2" s="141"/>
      <c r="PIG2" s="141"/>
      <c r="PIH2" s="141"/>
      <c r="PII2" s="141"/>
      <c r="PIJ2" s="141"/>
      <c r="PIK2" s="141"/>
      <c r="PIL2" s="141"/>
      <c r="PIM2" s="141"/>
      <c r="PIN2" s="141"/>
      <c r="PIO2" s="141"/>
      <c r="PIP2" s="141"/>
      <c r="PIQ2" s="141"/>
      <c r="PIR2" s="141"/>
      <c r="PIS2" s="141"/>
      <c r="PIT2" s="141"/>
      <c r="PIU2" s="141"/>
      <c r="PIV2" s="141"/>
      <c r="PIW2" s="141"/>
      <c r="PIX2" s="141"/>
      <c r="PIY2" s="141"/>
      <c r="PIZ2" s="141"/>
      <c r="PJA2" s="141"/>
      <c r="PJB2" s="141"/>
      <c r="PJC2" s="141"/>
      <c r="PJD2" s="141"/>
      <c r="PJE2" s="141"/>
      <c r="PJF2" s="141"/>
      <c r="PJG2" s="141"/>
      <c r="PJH2" s="141"/>
      <c r="PJI2" s="141"/>
      <c r="PJJ2" s="141"/>
      <c r="PJK2" s="141"/>
      <c r="PJL2" s="141"/>
      <c r="PJM2" s="141"/>
      <c r="PJN2" s="141"/>
      <c r="PJO2" s="141"/>
      <c r="PJP2" s="141"/>
      <c r="PJQ2" s="141"/>
      <c r="PJR2" s="141"/>
      <c r="PJS2" s="141"/>
      <c r="PJT2" s="141"/>
      <c r="PJU2" s="141"/>
      <c r="PJV2" s="141"/>
      <c r="PJW2" s="141"/>
      <c r="PJX2" s="141"/>
      <c r="PJY2" s="141"/>
      <c r="PJZ2" s="141"/>
      <c r="PKA2" s="141"/>
      <c r="PKB2" s="141"/>
      <c r="PKC2" s="141"/>
      <c r="PKD2" s="141"/>
      <c r="PKE2" s="141"/>
      <c r="PKF2" s="141"/>
      <c r="PKG2" s="141"/>
      <c r="PKH2" s="141"/>
      <c r="PKI2" s="141"/>
      <c r="PKJ2" s="141"/>
      <c r="PKK2" s="141"/>
      <c r="PKL2" s="141"/>
      <c r="PKM2" s="141"/>
      <c r="PKN2" s="141"/>
      <c r="PKO2" s="141"/>
      <c r="PKP2" s="141"/>
      <c r="PKQ2" s="141"/>
      <c r="PKR2" s="141"/>
      <c r="PKS2" s="141"/>
      <c r="PKT2" s="141"/>
      <c r="PKU2" s="141"/>
      <c r="PKV2" s="141"/>
      <c r="PKW2" s="141"/>
      <c r="PKX2" s="141"/>
      <c r="PKY2" s="141"/>
      <c r="PKZ2" s="141"/>
      <c r="PLA2" s="141"/>
      <c r="PLB2" s="141"/>
      <c r="PLC2" s="141"/>
      <c r="PLD2" s="141"/>
      <c r="PLE2" s="141"/>
      <c r="PLF2" s="141"/>
      <c r="PLG2" s="141"/>
      <c r="PLH2" s="141"/>
      <c r="PLI2" s="141"/>
      <c r="PLJ2" s="141"/>
      <c r="PLK2" s="141"/>
      <c r="PLL2" s="141"/>
      <c r="PLM2" s="141"/>
      <c r="PLN2" s="141"/>
      <c r="PLO2" s="141"/>
      <c r="PLP2" s="141"/>
      <c r="PLQ2" s="141"/>
      <c r="PLR2" s="141"/>
      <c r="PLS2" s="141"/>
      <c r="PLT2" s="141"/>
      <c r="PLU2" s="141"/>
      <c r="PLV2" s="141"/>
      <c r="PLW2" s="141"/>
      <c r="PLX2" s="141"/>
      <c r="PLY2" s="141"/>
      <c r="PLZ2" s="141"/>
      <c r="PMA2" s="141"/>
      <c r="PMB2" s="141"/>
      <c r="PMC2" s="141"/>
      <c r="PMD2" s="141"/>
      <c r="PME2" s="141"/>
      <c r="PMF2" s="141"/>
      <c r="PMG2" s="141"/>
      <c r="PMH2" s="141"/>
      <c r="PMI2" s="141"/>
      <c r="PMJ2" s="141"/>
      <c r="PMK2" s="141"/>
      <c r="PML2" s="141"/>
      <c r="PMM2" s="141"/>
      <c r="PMN2" s="141"/>
      <c r="PMO2" s="141"/>
      <c r="PMP2" s="141"/>
      <c r="PMQ2" s="141"/>
      <c r="PMR2" s="141"/>
      <c r="PMS2" s="141"/>
      <c r="PMT2" s="141"/>
      <c r="PMU2" s="141"/>
      <c r="PMV2" s="141"/>
      <c r="PMW2" s="141"/>
      <c r="PMX2" s="141"/>
      <c r="PMY2" s="141"/>
      <c r="PMZ2" s="141"/>
      <c r="PNA2" s="141"/>
      <c r="PNB2" s="141"/>
      <c r="PNC2" s="141"/>
      <c r="PND2" s="141"/>
      <c r="PNE2" s="141"/>
      <c r="PNF2" s="141"/>
      <c r="PNG2" s="141"/>
      <c r="PNH2" s="141"/>
      <c r="PNI2" s="141"/>
      <c r="PNJ2" s="141"/>
      <c r="PNK2" s="141"/>
      <c r="PNL2" s="141"/>
      <c r="PNM2" s="141"/>
      <c r="PNN2" s="141"/>
      <c r="PNO2" s="141"/>
      <c r="PNP2" s="141"/>
      <c r="PNQ2" s="141"/>
      <c r="PNR2" s="141"/>
      <c r="PNS2" s="141"/>
      <c r="PNT2" s="141"/>
      <c r="PNU2" s="141"/>
      <c r="PNV2" s="141"/>
      <c r="PNW2" s="141"/>
      <c r="PNX2" s="141"/>
      <c r="PNY2" s="141"/>
      <c r="PNZ2" s="141"/>
      <c r="POA2" s="141"/>
      <c r="POB2" s="141"/>
      <c r="POC2" s="141"/>
      <c r="POD2" s="141"/>
      <c r="POE2" s="141"/>
      <c r="POF2" s="141"/>
      <c r="POG2" s="141"/>
      <c r="POH2" s="141"/>
      <c r="POI2" s="141"/>
      <c r="POJ2" s="141"/>
      <c r="POK2" s="141"/>
      <c r="POL2" s="141"/>
      <c r="POM2" s="141"/>
      <c r="PON2" s="141"/>
      <c r="POO2" s="141"/>
      <c r="POP2" s="141"/>
      <c r="POQ2" s="141"/>
      <c r="POR2" s="141"/>
      <c r="POS2" s="141"/>
      <c r="POT2" s="141"/>
      <c r="POU2" s="141"/>
      <c r="POV2" s="141"/>
      <c r="POW2" s="141"/>
      <c r="POX2" s="141"/>
      <c r="POY2" s="141"/>
      <c r="POZ2" s="141"/>
      <c r="PPA2" s="141"/>
      <c r="PPB2" s="141"/>
      <c r="PPC2" s="141"/>
      <c r="PPD2" s="141"/>
      <c r="PPE2" s="141"/>
      <c r="PPF2" s="141"/>
      <c r="PPG2" s="141"/>
      <c r="PPH2" s="141"/>
      <c r="PPI2" s="141"/>
      <c r="PPJ2" s="141"/>
      <c r="PPK2" s="141"/>
      <c r="PPL2" s="141"/>
      <c r="PPM2" s="141"/>
      <c r="PPN2" s="141"/>
      <c r="PPO2" s="141"/>
      <c r="PPP2" s="141"/>
      <c r="PPQ2" s="141"/>
      <c r="PPR2" s="141"/>
      <c r="PPS2" s="141"/>
      <c r="PPT2" s="141"/>
      <c r="PPU2" s="141"/>
      <c r="PPV2" s="141"/>
      <c r="PPW2" s="141"/>
      <c r="PPX2" s="141"/>
      <c r="PPY2" s="141"/>
      <c r="PPZ2" s="141"/>
      <c r="PQA2" s="141"/>
      <c r="PQB2" s="141"/>
      <c r="PQC2" s="141"/>
      <c r="PQD2" s="141"/>
      <c r="PQE2" s="141"/>
      <c r="PQF2" s="141"/>
      <c r="PQG2" s="141"/>
      <c r="PQH2" s="141"/>
      <c r="PQI2" s="141"/>
      <c r="PQJ2" s="141"/>
      <c r="PQK2" s="141"/>
      <c r="PQL2" s="141"/>
      <c r="PQM2" s="141"/>
      <c r="PQN2" s="141"/>
      <c r="PQO2" s="141"/>
      <c r="PQP2" s="141"/>
      <c r="PQQ2" s="141"/>
      <c r="PQR2" s="141"/>
      <c r="PQS2" s="141"/>
      <c r="PQT2" s="141"/>
      <c r="PQU2" s="141"/>
      <c r="PQV2" s="141"/>
      <c r="PQW2" s="141"/>
      <c r="PQX2" s="141"/>
      <c r="PQY2" s="141"/>
      <c r="PQZ2" s="141"/>
      <c r="PRA2" s="141"/>
      <c r="PRB2" s="141"/>
      <c r="PRC2" s="141"/>
      <c r="PRD2" s="141"/>
      <c r="PRE2" s="141"/>
      <c r="PRF2" s="141"/>
      <c r="PRG2" s="141"/>
      <c r="PRH2" s="141"/>
      <c r="PRI2" s="141"/>
      <c r="PRJ2" s="141"/>
      <c r="PRK2" s="141"/>
      <c r="PRL2" s="141"/>
      <c r="PRM2" s="141"/>
      <c r="PRN2" s="141"/>
      <c r="PRO2" s="141"/>
      <c r="PRP2" s="141"/>
      <c r="PRQ2" s="141"/>
      <c r="PRR2" s="141"/>
      <c r="PRS2" s="141"/>
      <c r="PRT2" s="141"/>
      <c r="PRU2" s="141"/>
      <c r="PRV2" s="141"/>
      <c r="PRW2" s="141"/>
      <c r="PRX2" s="141"/>
      <c r="PRY2" s="141"/>
      <c r="PRZ2" s="141"/>
      <c r="PSA2" s="141"/>
      <c r="PSB2" s="141"/>
      <c r="PSC2" s="141"/>
      <c r="PSD2" s="141"/>
      <c r="PSE2" s="141"/>
      <c r="PSF2" s="141"/>
      <c r="PSG2" s="141"/>
      <c r="PSH2" s="141"/>
      <c r="PSI2" s="141"/>
      <c r="PSJ2" s="141"/>
      <c r="PSK2" s="141"/>
      <c r="PSL2" s="141"/>
      <c r="PSM2" s="141"/>
      <c r="PSN2" s="141"/>
      <c r="PSO2" s="141"/>
      <c r="PSP2" s="141"/>
      <c r="PSQ2" s="141"/>
      <c r="PSR2" s="141"/>
      <c r="PSS2" s="141"/>
      <c r="PST2" s="141"/>
      <c r="PSU2" s="141"/>
      <c r="PSV2" s="141"/>
      <c r="PSW2" s="141"/>
      <c r="PSX2" s="141"/>
      <c r="PSY2" s="141"/>
      <c r="PSZ2" s="141"/>
      <c r="PTA2" s="141"/>
      <c r="PTB2" s="141"/>
      <c r="PTC2" s="141"/>
      <c r="PTD2" s="141"/>
      <c r="PTE2" s="141"/>
      <c r="PTF2" s="141"/>
      <c r="PTG2" s="141"/>
      <c r="PTH2" s="141"/>
      <c r="PTI2" s="141"/>
      <c r="PTJ2" s="141"/>
      <c r="PTK2" s="141"/>
      <c r="PTL2" s="141"/>
      <c r="PTM2" s="141"/>
      <c r="PTN2" s="141"/>
      <c r="PTO2" s="141"/>
      <c r="PTP2" s="141"/>
      <c r="PTQ2" s="141"/>
      <c r="PTR2" s="141"/>
      <c r="PTS2" s="141"/>
      <c r="PTT2" s="141"/>
      <c r="PTU2" s="141"/>
      <c r="PTV2" s="141"/>
      <c r="PTW2" s="141"/>
      <c r="PTX2" s="141"/>
      <c r="PTY2" s="141"/>
      <c r="PTZ2" s="141"/>
      <c r="PUA2" s="141"/>
      <c r="PUB2" s="141"/>
      <c r="PUC2" s="141"/>
      <c r="PUD2" s="141"/>
      <c r="PUE2" s="141"/>
      <c r="PUF2" s="141"/>
      <c r="PUG2" s="141"/>
      <c r="PUH2" s="141"/>
      <c r="PUI2" s="141"/>
      <c r="PUJ2" s="141"/>
      <c r="PUK2" s="141"/>
      <c r="PUL2" s="141"/>
      <c r="PUM2" s="141"/>
      <c r="PUN2" s="141"/>
      <c r="PUO2" s="141"/>
      <c r="PUP2" s="141"/>
      <c r="PUQ2" s="141"/>
      <c r="PUR2" s="141"/>
      <c r="PUS2" s="141"/>
      <c r="PUT2" s="141"/>
      <c r="PUU2" s="141"/>
      <c r="PUV2" s="141"/>
      <c r="PUW2" s="141"/>
      <c r="PUX2" s="141"/>
      <c r="PUY2" s="141"/>
      <c r="PUZ2" s="141"/>
      <c r="PVA2" s="141"/>
      <c r="PVB2" s="141"/>
      <c r="PVC2" s="141"/>
      <c r="PVD2" s="141"/>
      <c r="PVE2" s="141"/>
      <c r="PVF2" s="141"/>
      <c r="PVG2" s="141"/>
      <c r="PVH2" s="141"/>
      <c r="PVI2" s="141"/>
      <c r="PVJ2" s="141"/>
      <c r="PVK2" s="141"/>
      <c r="PVL2" s="141"/>
      <c r="PVM2" s="141"/>
      <c r="PVN2" s="141"/>
      <c r="PVO2" s="141"/>
      <c r="PVP2" s="141"/>
      <c r="PVQ2" s="141"/>
      <c r="PVR2" s="141"/>
      <c r="PVS2" s="141"/>
      <c r="PVT2" s="141"/>
      <c r="PVU2" s="141"/>
      <c r="PVV2" s="141"/>
      <c r="PVW2" s="141"/>
      <c r="PVX2" s="141"/>
      <c r="PVY2" s="141"/>
      <c r="PVZ2" s="141"/>
      <c r="PWA2" s="141"/>
      <c r="PWB2" s="141"/>
      <c r="PWC2" s="141"/>
      <c r="PWD2" s="141"/>
      <c r="PWE2" s="141"/>
      <c r="PWF2" s="141"/>
      <c r="PWG2" s="141"/>
      <c r="PWH2" s="141"/>
      <c r="PWI2" s="141"/>
      <c r="PWJ2" s="141"/>
      <c r="PWK2" s="141"/>
      <c r="PWL2" s="141"/>
      <c r="PWM2" s="141"/>
      <c r="PWN2" s="141"/>
      <c r="PWO2" s="141"/>
      <c r="PWP2" s="141"/>
      <c r="PWQ2" s="141"/>
      <c r="PWR2" s="141"/>
      <c r="PWS2" s="141"/>
      <c r="PWT2" s="141"/>
      <c r="PWU2" s="141"/>
      <c r="PWV2" s="141"/>
      <c r="PWW2" s="141"/>
      <c r="PWX2" s="141"/>
      <c r="PWY2" s="141"/>
      <c r="PWZ2" s="141"/>
      <c r="PXA2" s="141"/>
      <c r="PXB2" s="141"/>
      <c r="PXC2" s="141"/>
      <c r="PXD2" s="141"/>
      <c r="PXE2" s="141"/>
      <c r="PXF2" s="141"/>
      <c r="PXG2" s="141"/>
      <c r="PXH2" s="141"/>
      <c r="PXI2" s="141"/>
      <c r="PXJ2" s="141"/>
      <c r="PXK2" s="141"/>
      <c r="PXL2" s="141"/>
      <c r="PXM2" s="141"/>
      <c r="PXN2" s="141"/>
      <c r="PXO2" s="141"/>
      <c r="PXP2" s="141"/>
      <c r="PXQ2" s="141"/>
      <c r="PXR2" s="141"/>
      <c r="PXS2" s="141"/>
      <c r="PXT2" s="141"/>
      <c r="PXU2" s="141"/>
      <c r="PXV2" s="141"/>
      <c r="PXW2" s="141"/>
      <c r="PXX2" s="141"/>
      <c r="PXY2" s="141"/>
      <c r="PXZ2" s="141"/>
      <c r="PYA2" s="141"/>
      <c r="PYB2" s="141"/>
      <c r="PYC2" s="141"/>
      <c r="PYD2" s="141"/>
      <c r="PYE2" s="141"/>
      <c r="PYF2" s="141"/>
      <c r="PYG2" s="141"/>
      <c r="PYH2" s="141"/>
      <c r="PYI2" s="141"/>
      <c r="PYJ2" s="141"/>
      <c r="PYK2" s="141"/>
      <c r="PYL2" s="141"/>
      <c r="PYM2" s="141"/>
      <c r="PYN2" s="141"/>
      <c r="PYO2" s="141"/>
      <c r="PYP2" s="141"/>
      <c r="PYQ2" s="141"/>
      <c r="PYR2" s="141"/>
      <c r="PYS2" s="141"/>
      <c r="PYT2" s="141"/>
      <c r="PYU2" s="141"/>
      <c r="PYV2" s="141"/>
      <c r="PYW2" s="141"/>
      <c r="PYX2" s="141"/>
      <c r="PYY2" s="141"/>
      <c r="PYZ2" s="141"/>
      <c r="PZA2" s="141"/>
      <c r="PZB2" s="141"/>
      <c r="PZC2" s="141"/>
      <c r="PZD2" s="141"/>
      <c r="PZE2" s="141"/>
      <c r="PZF2" s="141"/>
      <c r="PZG2" s="141"/>
      <c r="PZH2" s="141"/>
      <c r="PZI2" s="141"/>
      <c r="PZJ2" s="141"/>
      <c r="PZK2" s="141"/>
      <c r="PZL2" s="141"/>
      <c r="PZM2" s="141"/>
      <c r="PZN2" s="141"/>
      <c r="PZO2" s="141"/>
      <c r="PZP2" s="141"/>
      <c r="PZQ2" s="141"/>
      <c r="PZR2" s="141"/>
      <c r="PZS2" s="141"/>
      <c r="PZT2" s="141"/>
      <c r="PZU2" s="141"/>
      <c r="PZV2" s="141"/>
      <c r="PZW2" s="141"/>
      <c r="PZX2" s="141"/>
      <c r="PZY2" s="141"/>
      <c r="PZZ2" s="141"/>
      <c r="QAA2" s="141"/>
      <c r="QAB2" s="141"/>
      <c r="QAC2" s="141"/>
      <c r="QAD2" s="141"/>
      <c r="QAE2" s="141"/>
      <c r="QAF2" s="141"/>
      <c r="QAG2" s="141"/>
      <c r="QAH2" s="141"/>
      <c r="QAI2" s="141"/>
      <c r="QAJ2" s="141"/>
      <c r="QAK2" s="141"/>
      <c r="QAL2" s="141"/>
      <c r="QAM2" s="141"/>
      <c r="QAN2" s="141"/>
      <c r="QAO2" s="141"/>
      <c r="QAP2" s="141"/>
      <c r="QAQ2" s="141"/>
      <c r="QAR2" s="141"/>
      <c r="QAS2" s="141"/>
      <c r="QAT2" s="141"/>
      <c r="QAU2" s="141"/>
      <c r="QAV2" s="141"/>
      <c r="QAW2" s="141"/>
      <c r="QAX2" s="141"/>
      <c r="QAY2" s="141"/>
      <c r="QAZ2" s="141"/>
      <c r="QBA2" s="141"/>
      <c r="QBB2" s="141"/>
      <c r="QBC2" s="141"/>
      <c r="QBD2" s="141"/>
      <c r="QBE2" s="141"/>
      <c r="QBF2" s="141"/>
      <c r="QBG2" s="141"/>
      <c r="QBH2" s="141"/>
      <c r="QBI2" s="141"/>
      <c r="QBJ2" s="141"/>
      <c r="QBK2" s="141"/>
      <c r="QBL2" s="141"/>
      <c r="QBM2" s="141"/>
      <c r="QBN2" s="141"/>
      <c r="QBO2" s="141"/>
      <c r="QBP2" s="141"/>
      <c r="QBQ2" s="141"/>
      <c r="QBR2" s="141"/>
      <c r="QBS2" s="141"/>
      <c r="QBT2" s="141"/>
      <c r="QBU2" s="141"/>
      <c r="QBV2" s="141"/>
      <c r="QBW2" s="141"/>
      <c r="QBX2" s="141"/>
      <c r="QBY2" s="141"/>
      <c r="QBZ2" s="141"/>
      <c r="QCA2" s="141"/>
      <c r="QCB2" s="141"/>
      <c r="QCC2" s="141"/>
      <c r="QCD2" s="141"/>
      <c r="QCE2" s="141"/>
      <c r="QCF2" s="141"/>
      <c r="QCG2" s="141"/>
      <c r="QCH2" s="141"/>
      <c r="QCI2" s="141"/>
      <c r="QCJ2" s="141"/>
      <c r="QCK2" s="141"/>
      <c r="QCL2" s="141"/>
      <c r="QCM2" s="141"/>
      <c r="QCN2" s="141"/>
      <c r="QCO2" s="141"/>
      <c r="QCP2" s="141"/>
      <c r="QCQ2" s="141"/>
      <c r="QCR2" s="141"/>
      <c r="QCS2" s="141"/>
      <c r="QCT2" s="141"/>
      <c r="QCU2" s="141"/>
      <c r="QCV2" s="141"/>
      <c r="QCW2" s="141"/>
      <c r="QCX2" s="141"/>
      <c r="QCY2" s="141"/>
      <c r="QCZ2" s="141"/>
      <c r="QDA2" s="141"/>
      <c r="QDB2" s="141"/>
      <c r="QDC2" s="141"/>
      <c r="QDD2" s="141"/>
      <c r="QDE2" s="141"/>
      <c r="QDF2" s="141"/>
      <c r="QDG2" s="141"/>
      <c r="QDH2" s="141"/>
      <c r="QDI2" s="141"/>
      <c r="QDJ2" s="141"/>
      <c r="QDK2" s="141"/>
      <c r="QDL2" s="141"/>
      <c r="QDM2" s="141"/>
      <c r="QDN2" s="141"/>
      <c r="QDO2" s="141"/>
      <c r="QDP2" s="141"/>
      <c r="QDQ2" s="141"/>
      <c r="QDR2" s="141"/>
      <c r="QDS2" s="141"/>
      <c r="QDT2" s="141"/>
      <c r="QDU2" s="141"/>
      <c r="QDV2" s="141"/>
      <c r="QDW2" s="141"/>
      <c r="QDX2" s="141"/>
      <c r="QDY2" s="141"/>
      <c r="QDZ2" s="141"/>
      <c r="QEA2" s="141"/>
      <c r="QEB2" s="141"/>
      <c r="QEC2" s="141"/>
      <c r="QED2" s="141"/>
      <c r="QEE2" s="141"/>
      <c r="QEF2" s="141"/>
      <c r="QEG2" s="141"/>
      <c r="QEH2" s="141"/>
      <c r="QEI2" s="141"/>
      <c r="QEJ2" s="141"/>
      <c r="QEK2" s="141"/>
      <c r="QEL2" s="141"/>
      <c r="QEM2" s="141"/>
      <c r="QEN2" s="141"/>
      <c r="QEO2" s="141"/>
      <c r="QEP2" s="141"/>
      <c r="QEQ2" s="141"/>
      <c r="QER2" s="141"/>
      <c r="QES2" s="141"/>
      <c r="QET2" s="141"/>
      <c r="QEU2" s="141"/>
      <c r="QEV2" s="141"/>
      <c r="QEW2" s="141"/>
      <c r="QEX2" s="141"/>
      <c r="QEY2" s="141"/>
      <c r="QEZ2" s="141"/>
      <c r="QFA2" s="141"/>
      <c r="QFB2" s="141"/>
      <c r="QFC2" s="141"/>
      <c r="QFD2" s="141"/>
      <c r="QFE2" s="141"/>
      <c r="QFF2" s="141"/>
      <c r="QFG2" s="141"/>
      <c r="QFH2" s="141"/>
      <c r="QFI2" s="141"/>
      <c r="QFJ2" s="141"/>
      <c r="QFK2" s="141"/>
      <c r="QFL2" s="141"/>
      <c r="QFM2" s="141"/>
      <c r="QFN2" s="141"/>
      <c r="QFO2" s="141"/>
      <c r="QFP2" s="141"/>
      <c r="QFQ2" s="141"/>
      <c r="QFR2" s="141"/>
      <c r="QFS2" s="141"/>
      <c r="QFT2" s="141"/>
      <c r="QFU2" s="141"/>
      <c r="QFV2" s="141"/>
      <c r="QFW2" s="141"/>
      <c r="QFX2" s="141"/>
      <c r="QFY2" s="141"/>
      <c r="QFZ2" s="141"/>
      <c r="QGA2" s="141"/>
      <c r="QGB2" s="141"/>
      <c r="QGC2" s="141"/>
      <c r="QGD2" s="141"/>
      <c r="QGE2" s="141"/>
      <c r="QGF2" s="141"/>
      <c r="QGG2" s="141"/>
      <c r="QGH2" s="141"/>
      <c r="QGI2" s="141"/>
      <c r="QGJ2" s="141"/>
      <c r="QGK2" s="141"/>
      <c r="QGL2" s="141"/>
      <c r="QGM2" s="141"/>
      <c r="QGN2" s="141"/>
      <c r="QGO2" s="141"/>
      <c r="QGP2" s="141"/>
      <c r="QGQ2" s="141"/>
      <c r="QGR2" s="141"/>
      <c r="QGS2" s="141"/>
      <c r="QGT2" s="141"/>
      <c r="QGU2" s="141"/>
      <c r="QGV2" s="141"/>
      <c r="QGW2" s="141"/>
      <c r="QGX2" s="141"/>
      <c r="QGY2" s="141"/>
      <c r="QGZ2" s="141"/>
      <c r="QHA2" s="141"/>
      <c r="QHB2" s="141"/>
      <c r="QHC2" s="141"/>
      <c r="QHD2" s="141"/>
      <c r="QHE2" s="141"/>
      <c r="QHF2" s="141"/>
      <c r="QHG2" s="141"/>
      <c r="QHH2" s="141"/>
      <c r="QHI2" s="141"/>
      <c r="QHJ2" s="141"/>
      <c r="QHK2" s="141"/>
      <c r="QHL2" s="141"/>
      <c r="QHM2" s="141"/>
      <c r="QHN2" s="141"/>
      <c r="QHO2" s="141"/>
      <c r="QHP2" s="141"/>
      <c r="QHQ2" s="141"/>
      <c r="QHR2" s="141"/>
      <c r="QHS2" s="141"/>
      <c r="QHT2" s="141"/>
      <c r="QHU2" s="141"/>
      <c r="QHV2" s="141"/>
      <c r="QHW2" s="141"/>
      <c r="QHX2" s="141"/>
      <c r="QHY2" s="141"/>
      <c r="QHZ2" s="141"/>
      <c r="QIA2" s="141"/>
      <c r="QIB2" s="141"/>
      <c r="QIC2" s="141"/>
      <c r="QID2" s="141"/>
      <c r="QIE2" s="141"/>
      <c r="QIF2" s="141"/>
      <c r="QIG2" s="141"/>
      <c r="QIH2" s="141"/>
      <c r="QII2" s="141"/>
      <c r="QIJ2" s="141"/>
      <c r="QIK2" s="141"/>
      <c r="QIL2" s="141"/>
      <c r="QIM2" s="141"/>
      <c r="QIN2" s="141"/>
      <c r="QIO2" s="141"/>
      <c r="QIP2" s="141"/>
      <c r="QIQ2" s="141"/>
      <c r="QIR2" s="141"/>
      <c r="QIS2" s="141"/>
      <c r="QIT2" s="141"/>
      <c r="QIU2" s="141"/>
      <c r="QIV2" s="141"/>
      <c r="QIW2" s="141"/>
      <c r="QIX2" s="141"/>
      <c r="QIY2" s="141"/>
      <c r="QIZ2" s="141"/>
      <c r="QJA2" s="141"/>
      <c r="QJB2" s="141"/>
      <c r="QJC2" s="141"/>
      <c r="QJD2" s="141"/>
      <c r="QJE2" s="141"/>
      <c r="QJF2" s="141"/>
      <c r="QJG2" s="141"/>
      <c r="QJH2" s="141"/>
      <c r="QJI2" s="141"/>
      <c r="QJJ2" s="141"/>
      <c r="QJK2" s="141"/>
      <c r="QJL2" s="141"/>
      <c r="QJM2" s="141"/>
      <c r="QJN2" s="141"/>
      <c r="QJO2" s="141"/>
      <c r="QJP2" s="141"/>
      <c r="QJQ2" s="141"/>
      <c r="QJR2" s="141"/>
      <c r="QJS2" s="141"/>
      <c r="QJT2" s="141"/>
      <c r="QJU2" s="141"/>
      <c r="QJV2" s="141"/>
      <c r="QJW2" s="141"/>
      <c r="QJX2" s="141"/>
      <c r="QJY2" s="141"/>
      <c r="QJZ2" s="141"/>
      <c r="QKA2" s="141"/>
      <c r="QKB2" s="141"/>
      <c r="QKC2" s="141"/>
      <c r="QKD2" s="141"/>
      <c r="QKE2" s="141"/>
      <c r="QKF2" s="141"/>
      <c r="QKG2" s="141"/>
      <c r="QKH2" s="141"/>
      <c r="QKI2" s="141"/>
      <c r="QKJ2" s="141"/>
      <c r="QKK2" s="141"/>
      <c r="QKL2" s="141"/>
      <c r="QKM2" s="141"/>
      <c r="QKN2" s="141"/>
      <c r="QKO2" s="141"/>
      <c r="QKP2" s="141"/>
      <c r="QKQ2" s="141"/>
      <c r="QKR2" s="141"/>
      <c r="QKS2" s="141"/>
      <c r="QKT2" s="141"/>
      <c r="QKU2" s="141"/>
      <c r="QKV2" s="141"/>
      <c r="QKW2" s="141"/>
      <c r="QKX2" s="141"/>
      <c r="QKY2" s="141"/>
      <c r="QKZ2" s="141"/>
      <c r="QLA2" s="141"/>
      <c r="QLB2" s="141"/>
      <c r="QLC2" s="141"/>
      <c r="QLD2" s="141"/>
      <c r="QLE2" s="141"/>
      <c r="QLF2" s="141"/>
      <c r="QLG2" s="141"/>
      <c r="QLH2" s="141"/>
      <c r="QLI2" s="141"/>
      <c r="QLJ2" s="141"/>
      <c r="QLK2" s="141"/>
      <c r="QLL2" s="141"/>
      <c r="QLM2" s="141"/>
      <c r="QLN2" s="141"/>
      <c r="QLO2" s="141"/>
      <c r="QLP2" s="141"/>
      <c r="QLQ2" s="141"/>
      <c r="QLR2" s="141"/>
      <c r="QLS2" s="141"/>
      <c r="QLT2" s="141"/>
      <c r="QLU2" s="141"/>
      <c r="QLV2" s="141"/>
      <c r="QLW2" s="141"/>
      <c r="QLX2" s="141"/>
      <c r="QLY2" s="141"/>
      <c r="QLZ2" s="141"/>
      <c r="QMA2" s="141"/>
      <c r="QMB2" s="141"/>
      <c r="QMC2" s="141"/>
      <c r="QMD2" s="141"/>
      <c r="QME2" s="141"/>
      <c r="QMF2" s="141"/>
      <c r="QMG2" s="141"/>
      <c r="QMH2" s="141"/>
      <c r="QMI2" s="141"/>
      <c r="QMJ2" s="141"/>
      <c r="QMK2" s="141"/>
      <c r="QML2" s="141"/>
      <c r="QMM2" s="141"/>
      <c r="QMN2" s="141"/>
      <c r="QMO2" s="141"/>
      <c r="QMP2" s="141"/>
      <c r="QMQ2" s="141"/>
      <c r="QMR2" s="141"/>
      <c r="QMS2" s="141"/>
      <c r="QMT2" s="141"/>
      <c r="QMU2" s="141"/>
      <c r="QMV2" s="141"/>
      <c r="QMW2" s="141"/>
      <c r="QMX2" s="141"/>
      <c r="QMY2" s="141"/>
      <c r="QMZ2" s="141"/>
      <c r="QNA2" s="141"/>
      <c r="QNB2" s="141"/>
      <c r="QNC2" s="141"/>
      <c r="QND2" s="141"/>
      <c r="QNE2" s="141"/>
      <c r="QNF2" s="141"/>
      <c r="QNG2" s="141"/>
      <c r="QNH2" s="141"/>
      <c r="QNI2" s="141"/>
      <c r="QNJ2" s="141"/>
      <c r="QNK2" s="141"/>
      <c r="QNL2" s="141"/>
      <c r="QNM2" s="141"/>
      <c r="QNN2" s="141"/>
      <c r="QNO2" s="141"/>
      <c r="QNP2" s="141"/>
      <c r="QNQ2" s="141"/>
      <c r="QNR2" s="141"/>
      <c r="QNS2" s="141"/>
      <c r="QNT2" s="141"/>
      <c r="QNU2" s="141"/>
      <c r="QNV2" s="141"/>
      <c r="QNW2" s="141"/>
      <c r="QNX2" s="141"/>
      <c r="QNY2" s="141"/>
      <c r="QNZ2" s="141"/>
      <c r="QOA2" s="141"/>
      <c r="QOB2" s="141"/>
      <c r="QOC2" s="141"/>
      <c r="QOD2" s="141"/>
      <c r="QOE2" s="141"/>
      <c r="QOF2" s="141"/>
      <c r="QOG2" s="141"/>
      <c r="QOH2" s="141"/>
      <c r="QOI2" s="141"/>
      <c r="QOJ2" s="141"/>
      <c r="QOK2" s="141"/>
      <c r="QOL2" s="141"/>
      <c r="QOM2" s="141"/>
      <c r="QON2" s="141"/>
      <c r="QOO2" s="141"/>
      <c r="QOP2" s="141"/>
      <c r="QOQ2" s="141"/>
      <c r="QOR2" s="141"/>
      <c r="QOS2" s="141"/>
      <c r="QOT2" s="141"/>
      <c r="QOU2" s="141"/>
      <c r="QOV2" s="141"/>
      <c r="QOW2" s="141"/>
      <c r="QOX2" s="141"/>
      <c r="QOY2" s="141"/>
      <c r="QOZ2" s="141"/>
      <c r="QPA2" s="141"/>
      <c r="QPB2" s="141"/>
      <c r="QPC2" s="141"/>
      <c r="QPD2" s="141"/>
      <c r="QPE2" s="141"/>
      <c r="QPF2" s="141"/>
      <c r="QPG2" s="141"/>
      <c r="QPH2" s="141"/>
      <c r="QPI2" s="141"/>
      <c r="QPJ2" s="141"/>
      <c r="QPK2" s="141"/>
      <c r="QPL2" s="141"/>
      <c r="QPM2" s="141"/>
      <c r="QPN2" s="141"/>
      <c r="QPO2" s="141"/>
      <c r="QPP2" s="141"/>
      <c r="QPQ2" s="141"/>
      <c r="QPR2" s="141"/>
      <c r="QPS2" s="141"/>
      <c r="QPT2" s="141"/>
      <c r="QPU2" s="141"/>
      <c r="QPV2" s="141"/>
      <c r="QPW2" s="141"/>
      <c r="QPX2" s="141"/>
      <c r="QPY2" s="141"/>
      <c r="QPZ2" s="141"/>
      <c r="QQA2" s="141"/>
      <c r="QQB2" s="141"/>
      <c r="QQC2" s="141"/>
      <c r="QQD2" s="141"/>
      <c r="QQE2" s="141"/>
      <c r="QQF2" s="141"/>
      <c r="QQG2" s="141"/>
      <c r="QQH2" s="141"/>
      <c r="QQI2" s="141"/>
      <c r="QQJ2" s="141"/>
      <c r="QQK2" s="141"/>
      <c r="QQL2" s="141"/>
      <c r="QQM2" s="141"/>
      <c r="QQN2" s="141"/>
      <c r="QQO2" s="141"/>
      <c r="QQP2" s="141"/>
      <c r="QQQ2" s="141"/>
      <c r="QQR2" s="141"/>
      <c r="QQS2" s="141"/>
      <c r="QQT2" s="141"/>
      <c r="QQU2" s="141"/>
      <c r="QQV2" s="141"/>
      <c r="QQW2" s="141"/>
      <c r="QQX2" s="141"/>
      <c r="QQY2" s="141"/>
      <c r="QQZ2" s="141"/>
      <c r="QRA2" s="141"/>
      <c r="QRB2" s="141"/>
      <c r="QRC2" s="141"/>
      <c r="QRD2" s="141"/>
      <c r="QRE2" s="141"/>
      <c r="QRF2" s="141"/>
      <c r="QRG2" s="141"/>
      <c r="QRH2" s="141"/>
      <c r="QRI2" s="141"/>
      <c r="QRJ2" s="141"/>
      <c r="QRK2" s="141"/>
      <c r="QRL2" s="141"/>
      <c r="QRM2" s="141"/>
      <c r="QRN2" s="141"/>
      <c r="QRO2" s="141"/>
      <c r="QRP2" s="141"/>
      <c r="QRQ2" s="141"/>
      <c r="QRR2" s="141"/>
      <c r="QRS2" s="141"/>
      <c r="QRT2" s="141"/>
      <c r="QRU2" s="141"/>
      <c r="QRV2" s="141"/>
      <c r="QRW2" s="141"/>
      <c r="QRX2" s="141"/>
      <c r="QRY2" s="141"/>
      <c r="QRZ2" s="141"/>
      <c r="QSA2" s="141"/>
      <c r="QSB2" s="141"/>
      <c r="QSC2" s="141"/>
      <c r="QSD2" s="141"/>
      <c r="QSE2" s="141"/>
      <c r="QSF2" s="141"/>
      <c r="QSG2" s="141"/>
      <c r="QSH2" s="141"/>
      <c r="QSI2" s="141"/>
      <c r="QSJ2" s="141"/>
      <c r="QSK2" s="141"/>
      <c r="QSL2" s="141"/>
      <c r="QSM2" s="141"/>
      <c r="QSN2" s="141"/>
      <c r="QSO2" s="141"/>
      <c r="QSP2" s="141"/>
      <c r="QSQ2" s="141"/>
      <c r="QSR2" s="141"/>
      <c r="QSS2" s="141"/>
      <c r="QST2" s="141"/>
      <c r="QSU2" s="141"/>
      <c r="QSV2" s="141"/>
      <c r="QSW2" s="141"/>
      <c r="QSX2" s="141"/>
      <c r="QSY2" s="141"/>
      <c r="QSZ2" s="141"/>
      <c r="QTA2" s="141"/>
      <c r="QTB2" s="141"/>
      <c r="QTC2" s="141"/>
      <c r="QTD2" s="141"/>
      <c r="QTE2" s="141"/>
      <c r="QTF2" s="141"/>
      <c r="QTG2" s="141"/>
      <c r="QTH2" s="141"/>
      <c r="QTI2" s="141"/>
      <c r="QTJ2" s="141"/>
      <c r="QTK2" s="141"/>
      <c r="QTL2" s="141"/>
      <c r="QTM2" s="141"/>
      <c r="QTN2" s="141"/>
      <c r="QTO2" s="141"/>
      <c r="QTP2" s="141"/>
      <c r="QTQ2" s="141"/>
      <c r="QTR2" s="141"/>
      <c r="QTS2" s="141"/>
      <c r="QTT2" s="141"/>
      <c r="QTU2" s="141"/>
      <c r="QTV2" s="141"/>
      <c r="QTW2" s="141"/>
      <c r="QTX2" s="141"/>
      <c r="QTY2" s="141"/>
      <c r="QTZ2" s="141"/>
      <c r="QUA2" s="141"/>
      <c r="QUB2" s="141"/>
      <c r="QUC2" s="141"/>
      <c r="QUD2" s="141"/>
      <c r="QUE2" s="141"/>
      <c r="QUF2" s="141"/>
      <c r="QUG2" s="141"/>
      <c r="QUH2" s="141"/>
      <c r="QUI2" s="141"/>
      <c r="QUJ2" s="141"/>
      <c r="QUK2" s="141"/>
      <c r="QUL2" s="141"/>
      <c r="QUM2" s="141"/>
      <c r="QUN2" s="141"/>
      <c r="QUO2" s="141"/>
      <c r="QUP2" s="141"/>
      <c r="QUQ2" s="141"/>
      <c r="QUR2" s="141"/>
      <c r="QUS2" s="141"/>
      <c r="QUT2" s="141"/>
      <c r="QUU2" s="141"/>
      <c r="QUV2" s="141"/>
      <c r="QUW2" s="141"/>
      <c r="QUX2" s="141"/>
      <c r="QUY2" s="141"/>
      <c r="QUZ2" s="141"/>
      <c r="QVA2" s="141"/>
      <c r="QVB2" s="141"/>
      <c r="QVC2" s="141"/>
      <c r="QVD2" s="141"/>
      <c r="QVE2" s="141"/>
      <c r="QVF2" s="141"/>
      <c r="QVG2" s="141"/>
      <c r="QVH2" s="141"/>
      <c r="QVI2" s="141"/>
      <c r="QVJ2" s="141"/>
      <c r="QVK2" s="141"/>
      <c r="QVL2" s="141"/>
      <c r="QVM2" s="141"/>
      <c r="QVN2" s="141"/>
      <c r="QVO2" s="141"/>
      <c r="QVP2" s="141"/>
      <c r="QVQ2" s="141"/>
      <c r="QVR2" s="141"/>
      <c r="QVS2" s="141"/>
      <c r="QVT2" s="141"/>
      <c r="QVU2" s="141"/>
      <c r="QVV2" s="141"/>
      <c r="QVW2" s="141"/>
      <c r="QVX2" s="141"/>
      <c r="QVY2" s="141"/>
      <c r="QVZ2" s="141"/>
      <c r="QWA2" s="141"/>
      <c r="QWB2" s="141"/>
      <c r="QWC2" s="141"/>
      <c r="QWD2" s="141"/>
      <c r="QWE2" s="141"/>
      <c r="QWF2" s="141"/>
      <c r="QWG2" s="141"/>
      <c r="QWH2" s="141"/>
      <c r="QWI2" s="141"/>
      <c r="QWJ2" s="141"/>
      <c r="QWK2" s="141"/>
      <c r="QWL2" s="141"/>
      <c r="QWM2" s="141"/>
      <c r="QWN2" s="141"/>
      <c r="QWO2" s="141"/>
      <c r="QWP2" s="141"/>
      <c r="QWQ2" s="141"/>
      <c r="QWR2" s="141"/>
      <c r="QWS2" s="141"/>
      <c r="QWT2" s="141"/>
      <c r="QWU2" s="141"/>
      <c r="QWV2" s="141"/>
      <c r="QWW2" s="141"/>
      <c r="QWX2" s="141"/>
      <c r="QWY2" s="141"/>
      <c r="QWZ2" s="141"/>
      <c r="QXA2" s="141"/>
      <c r="QXB2" s="141"/>
      <c r="QXC2" s="141"/>
      <c r="QXD2" s="141"/>
      <c r="QXE2" s="141"/>
      <c r="QXF2" s="141"/>
      <c r="QXG2" s="141"/>
      <c r="QXH2" s="141"/>
      <c r="QXI2" s="141"/>
      <c r="QXJ2" s="141"/>
      <c r="QXK2" s="141"/>
      <c r="QXL2" s="141"/>
      <c r="QXM2" s="141"/>
      <c r="QXN2" s="141"/>
      <c r="QXO2" s="141"/>
      <c r="QXP2" s="141"/>
      <c r="QXQ2" s="141"/>
      <c r="QXR2" s="141"/>
      <c r="QXS2" s="141"/>
      <c r="QXT2" s="141"/>
      <c r="QXU2" s="141"/>
      <c r="QXV2" s="141"/>
      <c r="QXW2" s="141"/>
      <c r="QXX2" s="141"/>
      <c r="QXY2" s="141"/>
      <c r="QXZ2" s="141"/>
      <c r="QYA2" s="141"/>
      <c r="QYB2" s="141"/>
      <c r="QYC2" s="141"/>
      <c r="QYD2" s="141"/>
      <c r="QYE2" s="141"/>
      <c r="QYF2" s="141"/>
      <c r="QYG2" s="141"/>
      <c r="QYH2" s="141"/>
      <c r="QYI2" s="141"/>
      <c r="QYJ2" s="141"/>
      <c r="QYK2" s="141"/>
      <c r="QYL2" s="141"/>
      <c r="QYM2" s="141"/>
      <c r="QYN2" s="141"/>
      <c r="QYO2" s="141"/>
      <c r="QYP2" s="141"/>
      <c r="QYQ2" s="141"/>
      <c r="QYR2" s="141"/>
      <c r="QYS2" s="141"/>
      <c r="QYT2" s="141"/>
      <c r="QYU2" s="141"/>
      <c r="QYV2" s="141"/>
      <c r="QYW2" s="141"/>
      <c r="QYX2" s="141"/>
      <c r="QYY2" s="141"/>
      <c r="QYZ2" s="141"/>
      <c r="QZA2" s="141"/>
      <c r="QZB2" s="141"/>
      <c r="QZC2" s="141"/>
      <c r="QZD2" s="141"/>
      <c r="QZE2" s="141"/>
      <c r="QZF2" s="141"/>
      <c r="QZG2" s="141"/>
      <c r="QZH2" s="141"/>
      <c r="QZI2" s="141"/>
      <c r="QZJ2" s="141"/>
      <c r="QZK2" s="141"/>
      <c r="QZL2" s="141"/>
      <c r="QZM2" s="141"/>
      <c r="QZN2" s="141"/>
      <c r="QZO2" s="141"/>
      <c r="QZP2" s="141"/>
      <c r="QZQ2" s="141"/>
      <c r="QZR2" s="141"/>
      <c r="QZS2" s="141"/>
      <c r="QZT2" s="141"/>
      <c r="QZU2" s="141"/>
      <c r="QZV2" s="141"/>
      <c r="QZW2" s="141"/>
      <c r="QZX2" s="141"/>
      <c r="QZY2" s="141"/>
      <c r="QZZ2" s="141"/>
      <c r="RAA2" s="141"/>
      <c r="RAB2" s="141"/>
      <c r="RAC2" s="141"/>
      <c r="RAD2" s="141"/>
      <c r="RAE2" s="141"/>
      <c r="RAF2" s="141"/>
      <c r="RAG2" s="141"/>
      <c r="RAH2" s="141"/>
      <c r="RAI2" s="141"/>
      <c r="RAJ2" s="141"/>
      <c r="RAK2" s="141"/>
      <c r="RAL2" s="141"/>
      <c r="RAM2" s="141"/>
      <c r="RAN2" s="141"/>
      <c r="RAO2" s="141"/>
      <c r="RAP2" s="141"/>
      <c r="RAQ2" s="141"/>
      <c r="RAR2" s="141"/>
      <c r="RAS2" s="141"/>
      <c r="RAT2" s="141"/>
      <c r="RAU2" s="141"/>
      <c r="RAV2" s="141"/>
      <c r="RAW2" s="141"/>
      <c r="RAX2" s="141"/>
      <c r="RAY2" s="141"/>
      <c r="RAZ2" s="141"/>
      <c r="RBA2" s="141"/>
      <c r="RBB2" s="141"/>
      <c r="RBC2" s="141"/>
      <c r="RBD2" s="141"/>
      <c r="RBE2" s="141"/>
      <c r="RBF2" s="141"/>
      <c r="RBG2" s="141"/>
      <c r="RBH2" s="141"/>
      <c r="RBI2" s="141"/>
      <c r="RBJ2" s="141"/>
      <c r="RBK2" s="141"/>
      <c r="RBL2" s="141"/>
      <c r="RBM2" s="141"/>
      <c r="RBN2" s="141"/>
      <c r="RBO2" s="141"/>
      <c r="RBP2" s="141"/>
      <c r="RBQ2" s="141"/>
      <c r="RBR2" s="141"/>
      <c r="RBS2" s="141"/>
      <c r="RBT2" s="141"/>
      <c r="RBU2" s="141"/>
      <c r="RBV2" s="141"/>
      <c r="RBW2" s="141"/>
      <c r="RBX2" s="141"/>
      <c r="RBY2" s="141"/>
      <c r="RBZ2" s="141"/>
      <c r="RCA2" s="141"/>
      <c r="RCB2" s="141"/>
      <c r="RCC2" s="141"/>
      <c r="RCD2" s="141"/>
      <c r="RCE2" s="141"/>
      <c r="RCF2" s="141"/>
      <c r="RCG2" s="141"/>
      <c r="RCH2" s="141"/>
      <c r="RCI2" s="141"/>
      <c r="RCJ2" s="141"/>
      <c r="RCK2" s="141"/>
      <c r="RCL2" s="141"/>
      <c r="RCM2" s="141"/>
      <c r="RCN2" s="141"/>
      <c r="RCO2" s="141"/>
      <c r="RCP2" s="141"/>
      <c r="RCQ2" s="141"/>
      <c r="RCR2" s="141"/>
      <c r="RCS2" s="141"/>
      <c r="RCT2" s="141"/>
      <c r="RCU2" s="141"/>
      <c r="RCV2" s="141"/>
      <c r="RCW2" s="141"/>
      <c r="RCX2" s="141"/>
      <c r="RCY2" s="141"/>
      <c r="RCZ2" s="141"/>
      <c r="RDA2" s="141"/>
      <c r="RDB2" s="141"/>
      <c r="RDC2" s="141"/>
      <c r="RDD2" s="141"/>
      <c r="RDE2" s="141"/>
      <c r="RDF2" s="141"/>
      <c r="RDG2" s="141"/>
      <c r="RDH2" s="141"/>
      <c r="RDI2" s="141"/>
      <c r="RDJ2" s="141"/>
      <c r="RDK2" s="141"/>
      <c r="RDL2" s="141"/>
      <c r="RDM2" s="141"/>
      <c r="RDN2" s="141"/>
      <c r="RDO2" s="141"/>
      <c r="RDP2" s="141"/>
      <c r="RDQ2" s="141"/>
      <c r="RDR2" s="141"/>
      <c r="RDS2" s="141"/>
      <c r="RDT2" s="141"/>
      <c r="RDU2" s="141"/>
      <c r="RDV2" s="141"/>
      <c r="RDW2" s="141"/>
      <c r="RDX2" s="141"/>
      <c r="RDY2" s="141"/>
      <c r="RDZ2" s="141"/>
      <c r="REA2" s="141"/>
      <c r="REB2" s="141"/>
      <c r="REC2" s="141"/>
      <c r="RED2" s="141"/>
      <c r="REE2" s="141"/>
      <c r="REF2" s="141"/>
      <c r="REG2" s="141"/>
      <c r="REH2" s="141"/>
      <c r="REI2" s="141"/>
      <c r="REJ2" s="141"/>
      <c r="REK2" s="141"/>
      <c r="REL2" s="141"/>
      <c r="REM2" s="141"/>
      <c r="REN2" s="141"/>
      <c r="REO2" s="141"/>
      <c r="REP2" s="141"/>
      <c r="REQ2" s="141"/>
      <c r="RER2" s="141"/>
      <c r="RES2" s="141"/>
      <c r="RET2" s="141"/>
      <c r="REU2" s="141"/>
      <c r="REV2" s="141"/>
      <c r="REW2" s="141"/>
      <c r="REX2" s="141"/>
      <c r="REY2" s="141"/>
      <c r="REZ2" s="141"/>
      <c r="RFA2" s="141"/>
      <c r="RFB2" s="141"/>
      <c r="RFC2" s="141"/>
      <c r="RFD2" s="141"/>
      <c r="RFE2" s="141"/>
      <c r="RFF2" s="141"/>
      <c r="RFG2" s="141"/>
      <c r="RFH2" s="141"/>
      <c r="RFI2" s="141"/>
      <c r="RFJ2" s="141"/>
      <c r="RFK2" s="141"/>
      <c r="RFL2" s="141"/>
      <c r="RFM2" s="141"/>
      <c r="RFN2" s="141"/>
      <c r="RFO2" s="141"/>
      <c r="RFP2" s="141"/>
      <c r="RFQ2" s="141"/>
      <c r="RFR2" s="141"/>
      <c r="RFS2" s="141"/>
      <c r="RFT2" s="141"/>
      <c r="RFU2" s="141"/>
      <c r="RFV2" s="141"/>
      <c r="RFW2" s="141"/>
      <c r="RFX2" s="141"/>
      <c r="RFY2" s="141"/>
      <c r="RFZ2" s="141"/>
      <c r="RGA2" s="141"/>
      <c r="RGB2" s="141"/>
      <c r="RGC2" s="141"/>
      <c r="RGD2" s="141"/>
      <c r="RGE2" s="141"/>
      <c r="RGF2" s="141"/>
      <c r="RGG2" s="141"/>
      <c r="RGH2" s="141"/>
      <c r="RGI2" s="141"/>
      <c r="RGJ2" s="141"/>
      <c r="RGK2" s="141"/>
      <c r="RGL2" s="141"/>
      <c r="RGM2" s="141"/>
      <c r="RGN2" s="141"/>
      <c r="RGO2" s="141"/>
      <c r="RGP2" s="141"/>
      <c r="RGQ2" s="141"/>
      <c r="RGR2" s="141"/>
      <c r="RGS2" s="141"/>
      <c r="RGT2" s="141"/>
      <c r="RGU2" s="141"/>
      <c r="RGV2" s="141"/>
      <c r="RGW2" s="141"/>
      <c r="RGX2" s="141"/>
      <c r="RGY2" s="141"/>
      <c r="RGZ2" s="141"/>
      <c r="RHA2" s="141"/>
      <c r="RHB2" s="141"/>
      <c r="RHC2" s="141"/>
      <c r="RHD2" s="141"/>
      <c r="RHE2" s="141"/>
      <c r="RHF2" s="141"/>
      <c r="RHG2" s="141"/>
      <c r="RHH2" s="141"/>
      <c r="RHI2" s="141"/>
      <c r="RHJ2" s="141"/>
      <c r="RHK2" s="141"/>
      <c r="RHL2" s="141"/>
      <c r="RHM2" s="141"/>
      <c r="RHN2" s="141"/>
      <c r="RHO2" s="141"/>
      <c r="RHP2" s="141"/>
      <c r="RHQ2" s="141"/>
      <c r="RHR2" s="141"/>
      <c r="RHS2" s="141"/>
      <c r="RHT2" s="141"/>
      <c r="RHU2" s="141"/>
      <c r="RHV2" s="141"/>
      <c r="RHW2" s="141"/>
      <c r="RHX2" s="141"/>
      <c r="RHY2" s="141"/>
      <c r="RHZ2" s="141"/>
      <c r="RIA2" s="141"/>
      <c r="RIB2" s="141"/>
      <c r="RIC2" s="141"/>
      <c r="RID2" s="141"/>
      <c r="RIE2" s="141"/>
      <c r="RIF2" s="141"/>
      <c r="RIG2" s="141"/>
      <c r="RIH2" s="141"/>
      <c r="RII2" s="141"/>
      <c r="RIJ2" s="141"/>
      <c r="RIK2" s="141"/>
      <c r="RIL2" s="141"/>
      <c r="RIM2" s="141"/>
      <c r="RIN2" s="141"/>
      <c r="RIO2" s="141"/>
      <c r="RIP2" s="141"/>
      <c r="RIQ2" s="141"/>
      <c r="RIR2" s="141"/>
      <c r="RIS2" s="141"/>
      <c r="RIT2" s="141"/>
      <c r="RIU2" s="141"/>
      <c r="RIV2" s="141"/>
      <c r="RIW2" s="141"/>
      <c r="RIX2" s="141"/>
      <c r="RIY2" s="141"/>
      <c r="RIZ2" s="141"/>
      <c r="RJA2" s="141"/>
      <c r="RJB2" s="141"/>
      <c r="RJC2" s="141"/>
      <c r="RJD2" s="141"/>
      <c r="RJE2" s="141"/>
      <c r="RJF2" s="141"/>
      <c r="RJG2" s="141"/>
      <c r="RJH2" s="141"/>
      <c r="RJI2" s="141"/>
      <c r="RJJ2" s="141"/>
      <c r="RJK2" s="141"/>
      <c r="RJL2" s="141"/>
      <c r="RJM2" s="141"/>
      <c r="RJN2" s="141"/>
      <c r="RJO2" s="141"/>
      <c r="RJP2" s="141"/>
      <c r="RJQ2" s="141"/>
      <c r="RJR2" s="141"/>
      <c r="RJS2" s="141"/>
      <c r="RJT2" s="141"/>
      <c r="RJU2" s="141"/>
      <c r="RJV2" s="141"/>
      <c r="RJW2" s="141"/>
      <c r="RJX2" s="141"/>
      <c r="RJY2" s="141"/>
      <c r="RJZ2" s="141"/>
      <c r="RKA2" s="141"/>
      <c r="RKB2" s="141"/>
      <c r="RKC2" s="141"/>
      <c r="RKD2" s="141"/>
      <c r="RKE2" s="141"/>
      <c r="RKF2" s="141"/>
      <c r="RKG2" s="141"/>
      <c r="RKH2" s="141"/>
      <c r="RKI2" s="141"/>
      <c r="RKJ2" s="141"/>
      <c r="RKK2" s="141"/>
      <c r="RKL2" s="141"/>
      <c r="RKM2" s="141"/>
      <c r="RKN2" s="141"/>
      <c r="RKO2" s="141"/>
      <c r="RKP2" s="141"/>
      <c r="RKQ2" s="141"/>
      <c r="RKR2" s="141"/>
      <c r="RKS2" s="141"/>
      <c r="RKT2" s="141"/>
      <c r="RKU2" s="141"/>
      <c r="RKV2" s="141"/>
      <c r="RKW2" s="141"/>
      <c r="RKX2" s="141"/>
      <c r="RKY2" s="141"/>
      <c r="RKZ2" s="141"/>
      <c r="RLA2" s="141"/>
      <c r="RLB2" s="141"/>
      <c r="RLC2" s="141"/>
      <c r="RLD2" s="141"/>
      <c r="RLE2" s="141"/>
      <c r="RLF2" s="141"/>
      <c r="RLG2" s="141"/>
      <c r="RLH2" s="141"/>
      <c r="RLI2" s="141"/>
      <c r="RLJ2" s="141"/>
      <c r="RLK2" s="141"/>
      <c r="RLL2" s="141"/>
      <c r="RLM2" s="141"/>
      <c r="RLN2" s="141"/>
      <c r="RLO2" s="141"/>
      <c r="RLP2" s="141"/>
      <c r="RLQ2" s="141"/>
      <c r="RLR2" s="141"/>
      <c r="RLS2" s="141"/>
      <c r="RLT2" s="141"/>
      <c r="RLU2" s="141"/>
      <c r="RLV2" s="141"/>
      <c r="RLW2" s="141"/>
      <c r="RLX2" s="141"/>
      <c r="RLY2" s="141"/>
      <c r="RLZ2" s="141"/>
      <c r="RMA2" s="141"/>
      <c r="RMB2" s="141"/>
      <c r="RMC2" s="141"/>
      <c r="RMD2" s="141"/>
      <c r="RME2" s="141"/>
      <c r="RMF2" s="141"/>
      <c r="RMG2" s="141"/>
      <c r="RMH2" s="141"/>
      <c r="RMI2" s="141"/>
      <c r="RMJ2" s="141"/>
      <c r="RMK2" s="141"/>
      <c r="RML2" s="141"/>
      <c r="RMM2" s="141"/>
      <c r="RMN2" s="141"/>
      <c r="RMO2" s="141"/>
      <c r="RMP2" s="141"/>
      <c r="RMQ2" s="141"/>
      <c r="RMR2" s="141"/>
      <c r="RMS2" s="141"/>
      <c r="RMT2" s="141"/>
      <c r="RMU2" s="141"/>
      <c r="RMV2" s="141"/>
      <c r="RMW2" s="141"/>
      <c r="RMX2" s="141"/>
      <c r="RMY2" s="141"/>
      <c r="RMZ2" s="141"/>
      <c r="RNA2" s="141"/>
      <c r="RNB2" s="141"/>
      <c r="RNC2" s="141"/>
      <c r="RND2" s="141"/>
      <c r="RNE2" s="141"/>
      <c r="RNF2" s="141"/>
      <c r="RNG2" s="141"/>
      <c r="RNH2" s="141"/>
      <c r="RNI2" s="141"/>
      <c r="RNJ2" s="141"/>
      <c r="RNK2" s="141"/>
      <c r="RNL2" s="141"/>
      <c r="RNM2" s="141"/>
      <c r="RNN2" s="141"/>
      <c r="RNO2" s="141"/>
      <c r="RNP2" s="141"/>
      <c r="RNQ2" s="141"/>
      <c r="RNR2" s="141"/>
      <c r="RNS2" s="141"/>
      <c r="RNT2" s="141"/>
      <c r="RNU2" s="141"/>
      <c r="RNV2" s="141"/>
      <c r="RNW2" s="141"/>
      <c r="RNX2" s="141"/>
      <c r="RNY2" s="141"/>
      <c r="RNZ2" s="141"/>
      <c r="ROA2" s="141"/>
      <c r="ROB2" s="141"/>
      <c r="ROC2" s="141"/>
      <c r="ROD2" s="141"/>
      <c r="ROE2" s="141"/>
      <c r="ROF2" s="141"/>
      <c r="ROG2" s="141"/>
      <c r="ROH2" s="141"/>
      <c r="ROI2" s="141"/>
      <c r="ROJ2" s="141"/>
      <c r="ROK2" s="141"/>
      <c r="ROL2" s="141"/>
      <c r="ROM2" s="141"/>
      <c r="RON2" s="141"/>
      <c r="ROO2" s="141"/>
      <c r="ROP2" s="141"/>
      <c r="ROQ2" s="141"/>
      <c r="ROR2" s="141"/>
      <c r="ROS2" s="141"/>
      <c r="ROT2" s="141"/>
      <c r="ROU2" s="141"/>
      <c r="ROV2" s="141"/>
      <c r="ROW2" s="141"/>
      <c r="ROX2" s="141"/>
      <c r="ROY2" s="141"/>
      <c r="ROZ2" s="141"/>
      <c r="RPA2" s="141"/>
      <c r="RPB2" s="141"/>
      <c r="RPC2" s="141"/>
      <c r="RPD2" s="141"/>
      <c r="RPE2" s="141"/>
      <c r="RPF2" s="141"/>
      <c r="RPG2" s="141"/>
      <c r="RPH2" s="141"/>
      <c r="RPI2" s="141"/>
      <c r="RPJ2" s="141"/>
      <c r="RPK2" s="141"/>
      <c r="RPL2" s="141"/>
      <c r="RPM2" s="141"/>
      <c r="RPN2" s="141"/>
      <c r="RPO2" s="141"/>
      <c r="RPP2" s="141"/>
      <c r="RPQ2" s="141"/>
      <c r="RPR2" s="141"/>
      <c r="RPS2" s="141"/>
      <c r="RPT2" s="141"/>
      <c r="RPU2" s="141"/>
      <c r="RPV2" s="141"/>
      <c r="RPW2" s="141"/>
      <c r="RPX2" s="141"/>
      <c r="RPY2" s="141"/>
      <c r="RPZ2" s="141"/>
      <c r="RQA2" s="141"/>
      <c r="RQB2" s="141"/>
      <c r="RQC2" s="141"/>
      <c r="RQD2" s="141"/>
      <c r="RQE2" s="141"/>
      <c r="RQF2" s="141"/>
      <c r="RQG2" s="141"/>
      <c r="RQH2" s="141"/>
      <c r="RQI2" s="141"/>
      <c r="RQJ2" s="141"/>
      <c r="RQK2" s="141"/>
      <c r="RQL2" s="141"/>
      <c r="RQM2" s="141"/>
      <c r="RQN2" s="141"/>
      <c r="RQO2" s="141"/>
      <c r="RQP2" s="141"/>
      <c r="RQQ2" s="141"/>
      <c r="RQR2" s="141"/>
      <c r="RQS2" s="141"/>
      <c r="RQT2" s="141"/>
      <c r="RQU2" s="141"/>
      <c r="RQV2" s="141"/>
      <c r="RQW2" s="141"/>
      <c r="RQX2" s="141"/>
      <c r="RQY2" s="141"/>
      <c r="RQZ2" s="141"/>
      <c r="RRA2" s="141"/>
      <c r="RRB2" s="141"/>
      <c r="RRC2" s="141"/>
      <c r="RRD2" s="141"/>
      <c r="RRE2" s="141"/>
      <c r="RRF2" s="141"/>
      <c r="RRG2" s="141"/>
      <c r="RRH2" s="141"/>
      <c r="RRI2" s="141"/>
      <c r="RRJ2" s="141"/>
      <c r="RRK2" s="141"/>
      <c r="RRL2" s="141"/>
      <c r="RRM2" s="141"/>
      <c r="RRN2" s="141"/>
      <c r="RRO2" s="141"/>
      <c r="RRP2" s="141"/>
      <c r="RRQ2" s="141"/>
      <c r="RRR2" s="141"/>
      <c r="RRS2" s="141"/>
      <c r="RRT2" s="141"/>
      <c r="RRU2" s="141"/>
      <c r="RRV2" s="141"/>
      <c r="RRW2" s="141"/>
      <c r="RRX2" s="141"/>
      <c r="RRY2" s="141"/>
      <c r="RRZ2" s="141"/>
      <c r="RSA2" s="141"/>
      <c r="RSB2" s="141"/>
      <c r="RSC2" s="141"/>
      <c r="RSD2" s="141"/>
      <c r="RSE2" s="141"/>
      <c r="RSF2" s="141"/>
      <c r="RSG2" s="141"/>
      <c r="RSH2" s="141"/>
      <c r="RSI2" s="141"/>
      <c r="RSJ2" s="141"/>
      <c r="RSK2" s="141"/>
      <c r="RSL2" s="141"/>
      <c r="RSM2" s="141"/>
      <c r="RSN2" s="141"/>
      <c r="RSO2" s="141"/>
      <c r="RSP2" s="141"/>
      <c r="RSQ2" s="141"/>
      <c r="RSR2" s="141"/>
      <c r="RSS2" s="141"/>
      <c r="RST2" s="141"/>
      <c r="RSU2" s="141"/>
      <c r="RSV2" s="141"/>
      <c r="RSW2" s="141"/>
      <c r="RSX2" s="141"/>
      <c r="RSY2" s="141"/>
      <c r="RSZ2" s="141"/>
      <c r="RTA2" s="141"/>
      <c r="RTB2" s="141"/>
      <c r="RTC2" s="141"/>
      <c r="RTD2" s="141"/>
      <c r="RTE2" s="141"/>
      <c r="RTF2" s="141"/>
      <c r="RTG2" s="141"/>
      <c r="RTH2" s="141"/>
      <c r="RTI2" s="141"/>
      <c r="RTJ2" s="141"/>
      <c r="RTK2" s="141"/>
      <c r="RTL2" s="141"/>
      <c r="RTM2" s="141"/>
      <c r="RTN2" s="141"/>
      <c r="RTO2" s="141"/>
      <c r="RTP2" s="141"/>
      <c r="RTQ2" s="141"/>
      <c r="RTR2" s="141"/>
      <c r="RTS2" s="141"/>
      <c r="RTT2" s="141"/>
      <c r="RTU2" s="141"/>
      <c r="RTV2" s="141"/>
      <c r="RTW2" s="141"/>
      <c r="RTX2" s="141"/>
      <c r="RTY2" s="141"/>
      <c r="RTZ2" s="141"/>
      <c r="RUA2" s="141"/>
      <c r="RUB2" s="141"/>
      <c r="RUC2" s="141"/>
      <c r="RUD2" s="141"/>
      <c r="RUE2" s="141"/>
      <c r="RUF2" s="141"/>
      <c r="RUG2" s="141"/>
      <c r="RUH2" s="141"/>
      <c r="RUI2" s="141"/>
      <c r="RUJ2" s="141"/>
      <c r="RUK2" s="141"/>
      <c r="RUL2" s="141"/>
      <c r="RUM2" s="141"/>
      <c r="RUN2" s="141"/>
      <c r="RUO2" s="141"/>
      <c r="RUP2" s="141"/>
      <c r="RUQ2" s="141"/>
      <c r="RUR2" s="141"/>
      <c r="RUS2" s="141"/>
      <c r="RUT2" s="141"/>
      <c r="RUU2" s="141"/>
      <c r="RUV2" s="141"/>
      <c r="RUW2" s="141"/>
      <c r="RUX2" s="141"/>
      <c r="RUY2" s="141"/>
      <c r="RUZ2" s="141"/>
      <c r="RVA2" s="141"/>
      <c r="RVB2" s="141"/>
      <c r="RVC2" s="141"/>
      <c r="RVD2" s="141"/>
      <c r="RVE2" s="141"/>
      <c r="RVF2" s="141"/>
      <c r="RVG2" s="141"/>
      <c r="RVH2" s="141"/>
      <c r="RVI2" s="141"/>
      <c r="RVJ2" s="141"/>
      <c r="RVK2" s="141"/>
      <c r="RVL2" s="141"/>
      <c r="RVM2" s="141"/>
      <c r="RVN2" s="141"/>
      <c r="RVO2" s="141"/>
      <c r="RVP2" s="141"/>
      <c r="RVQ2" s="141"/>
      <c r="RVR2" s="141"/>
      <c r="RVS2" s="141"/>
      <c r="RVT2" s="141"/>
      <c r="RVU2" s="141"/>
      <c r="RVV2" s="141"/>
      <c r="RVW2" s="141"/>
      <c r="RVX2" s="141"/>
      <c r="RVY2" s="141"/>
      <c r="RVZ2" s="141"/>
      <c r="RWA2" s="141"/>
      <c r="RWB2" s="141"/>
      <c r="RWC2" s="141"/>
      <c r="RWD2" s="141"/>
      <c r="RWE2" s="141"/>
      <c r="RWF2" s="141"/>
      <c r="RWG2" s="141"/>
      <c r="RWH2" s="141"/>
      <c r="RWI2" s="141"/>
      <c r="RWJ2" s="141"/>
      <c r="RWK2" s="141"/>
      <c r="RWL2" s="141"/>
      <c r="RWM2" s="141"/>
      <c r="RWN2" s="141"/>
      <c r="RWO2" s="141"/>
      <c r="RWP2" s="141"/>
      <c r="RWQ2" s="141"/>
      <c r="RWR2" s="141"/>
      <c r="RWS2" s="141"/>
      <c r="RWT2" s="141"/>
      <c r="RWU2" s="141"/>
      <c r="RWV2" s="141"/>
      <c r="RWW2" s="141"/>
      <c r="RWX2" s="141"/>
      <c r="RWY2" s="141"/>
      <c r="RWZ2" s="141"/>
      <c r="RXA2" s="141"/>
      <c r="RXB2" s="141"/>
      <c r="RXC2" s="141"/>
      <c r="RXD2" s="141"/>
      <c r="RXE2" s="141"/>
      <c r="RXF2" s="141"/>
      <c r="RXG2" s="141"/>
      <c r="RXH2" s="141"/>
      <c r="RXI2" s="141"/>
      <c r="RXJ2" s="141"/>
      <c r="RXK2" s="141"/>
      <c r="RXL2" s="141"/>
      <c r="RXM2" s="141"/>
      <c r="RXN2" s="141"/>
      <c r="RXO2" s="141"/>
      <c r="RXP2" s="141"/>
      <c r="RXQ2" s="141"/>
      <c r="RXR2" s="141"/>
      <c r="RXS2" s="141"/>
      <c r="RXT2" s="141"/>
      <c r="RXU2" s="141"/>
      <c r="RXV2" s="141"/>
      <c r="RXW2" s="141"/>
      <c r="RXX2" s="141"/>
      <c r="RXY2" s="141"/>
      <c r="RXZ2" s="141"/>
      <c r="RYA2" s="141"/>
      <c r="RYB2" s="141"/>
      <c r="RYC2" s="141"/>
      <c r="RYD2" s="141"/>
      <c r="RYE2" s="141"/>
      <c r="RYF2" s="141"/>
      <c r="RYG2" s="141"/>
      <c r="RYH2" s="141"/>
      <c r="RYI2" s="141"/>
      <c r="RYJ2" s="141"/>
      <c r="RYK2" s="141"/>
      <c r="RYL2" s="141"/>
      <c r="RYM2" s="141"/>
      <c r="RYN2" s="141"/>
      <c r="RYO2" s="141"/>
      <c r="RYP2" s="141"/>
      <c r="RYQ2" s="141"/>
      <c r="RYR2" s="141"/>
      <c r="RYS2" s="141"/>
      <c r="RYT2" s="141"/>
      <c r="RYU2" s="141"/>
      <c r="RYV2" s="141"/>
      <c r="RYW2" s="141"/>
      <c r="RYX2" s="141"/>
      <c r="RYY2" s="141"/>
      <c r="RYZ2" s="141"/>
      <c r="RZA2" s="141"/>
      <c r="RZB2" s="141"/>
      <c r="RZC2" s="141"/>
      <c r="RZD2" s="141"/>
      <c r="RZE2" s="141"/>
      <c r="RZF2" s="141"/>
      <c r="RZG2" s="141"/>
      <c r="RZH2" s="141"/>
      <c r="RZI2" s="141"/>
      <c r="RZJ2" s="141"/>
      <c r="RZK2" s="141"/>
      <c r="RZL2" s="141"/>
      <c r="RZM2" s="141"/>
      <c r="RZN2" s="141"/>
      <c r="RZO2" s="141"/>
      <c r="RZP2" s="141"/>
      <c r="RZQ2" s="141"/>
      <c r="RZR2" s="141"/>
      <c r="RZS2" s="141"/>
      <c r="RZT2" s="141"/>
      <c r="RZU2" s="141"/>
      <c r="RZV2" s="141"/>
      <c r="RZW2" s="141"/>
      <c r="RZX2" s="141"/>
      <c r="RZY2" s="141"/>
      <c r="RZZ2" s="141"/>
      <c r="SAA2" s="141"/>
      <c r="SAB2" s="141"/>
      <c r="SAC2" s="141"/>
      <c r="SAD2" s="141"/>
      <c r="SAE2" s="141"/>
      <c r="SAF2" s="141"/>
      <c r="SAG2" s="141"/>
      <c r="SAH2" s="141"/>
      <c r="SAI2" s="141"/>
      <c r="SAJ2" s="141"/>
      <c r="SAK2" s="141"/>
      <c r="SAL2" s="141"/>
      <c r="SAM2" s="141"/>
      <c r="SAN2" s="141"/>
      <c r="SAO2" s="141"/>
      <c r="SAP2" s="141"/>
      <c r="SAQ2" s="141"/>
      <c r="SAR2" s="141"/>
      <c r="SAS2" s="141"/>
      <c r="SAT2" s="141"/>
      <c r="SAU2" s="141"/>
      <c r="SAV2" s="141"/>
      <c r="SAW2" s="141"/>
      <c r="SAX2" s="141"/>
      <c r="SAY2" s="141"/>
      <c r="SAZ2" s="141"/>
      <c r="SBA2" s="141"/>
      <c r="SBB2" s="141"/>
      <c r="SBC2" s="141"/>
      <c r="SBD2" s="141"/>
      <c r="SBE2" s="141"/>
      <c r="SBF2" s="141"/>
      <c r="SBG2" s="141"/>
      <c r="SBH2" s="141"/>
      <c r="SBI2" s="141"/>
      <c r="SBJ2" s="141"/>
      <c r="SBK2" s="141"/>
      <c r="SBL2" s="141"/>
      <c r="SBM2" s="141"/>
      <c r="SBN2" s="141"/>
      <c r="SBO2" s="141"/>
      <c r="SBP2" s="141"/>
      <c r="SBQ2" s="141"/>
      <c r="SBR2" s="141"/>
      <c r="SBS2" s="141"/>
      <c r="SBT2" s="141"/>
      <c r="SBU2" s="141"/>
      <c r="SBV2" s="141"/>
      <c r="SBW2" s="141"/>
      <c r="SBX2" s="141"/>
      <c r="SBY2" s="141"/>
      <c r="SBZ2" s="141"/>
      <c r="SCA2" s="141"/>
      <c r="SCB2" s="141"/>
      <c r="SCC2" s="141"/>
      <c r="SCD2" s="141"/>
      <c r="SCE2" s="141"/>
      <c r="SCF2" s="141"/>
      <c r="SCG2" s="141"/>
      <c r="SCH2" s="141"/>
      <c r="SCI2" s="141"/>
      <c r="SCJ2" s="141"/>
      <c r="SCK2" s="141"/>
      <c r="SCL2" s="141"/>
      <c r="SCM2" s="141"/>
      <c r="SCN2" s="141"/>
      <c r="SCO2" s="141"/>
      <c r="SCP2" s="141"/>
      <c r="SCQ2" s="141"/>
      <c r="SCR2" s="141"/>
      <c r="SCS2" s="141"/>
      <c r="SCT2" s="141"/>
      <c r="SCU2" s="141"/>
      <c r="SCV2" s="141"/>
      <c r="SCW2" s="141"/>
      <c r="SCX2" s="141"/>
      <c r="SCY2" s="141"/>
      <c r="SCZ2" s="141"/>
      <c r="SDA2" s="141"/>
      <c r="SDB2" s="141"/>
      <c r="SDC2" s="141"/>
      <c r="SDD2" s="141"/>
      <c r="SDE2" s="141"/>
      <c r="SDF2" s="141"/>
      <c r="SDG2" s="141"/>
      <c r="SDH2" s="141"/>
      <c r="SDI2" s="141"/>
      <c r="SDJ2" s="141"/>
      <c r="SDK2" s="141"/>
      <c r="SDL2" s="141"/>
      <c r="SDM2" s="141"/>
      <c r="SDN2" s="141"/>
      <c r="SDO2" s="141"/>
      <c r="SDP2" s="141"/>
      <c r="SDQ2" s="141"/>
      <c r="SDR2" s="141"/>
      <c r="SDS2" s="141"/>
      <c r="SDT2" s="141"/>
      <c r="SDU2" s="141"/>
      <c r="SDV2" s="141"/>
      <c r="SDW2" s="141"/>
      <c r="SDX2" s="141"/>
      <c r="SDY2" s="141"/>
      <c r="SDZ2" s="141"/>
      <c r="SEA2" s="141"/>
      <c r="SEB2" s="141"/>
      <c r="SEC2" s="141"/>
      <c r="SED2" s="141"/>
      <c r="SEE2" s="141"/>
      <c r="SEF2" s="141"/>
      <c r="SEG2" s="141"/>
      <c r="SEH2" s="141"/>
      <c r="SEI2" s="141"/>
      <c r="SEJ2" s="141"/>
      <c r="SEK2" s="141"/>
      <c r="SEL2" s="141"/>
      <c r="SEM2" s="141"/>
      <c r="SEN2" s="141"/>
      <c r="SEO2" s="141"/>
      <c r="SEP2" s="141"/>
      <c r="SEQ2" s="141"/>
      <c r="SER2" s="141"/>
      <c r="SES2" s="141"/>
      <c r="SET2" s="141"/>
      <c r="SEU2" s="141"/>
      <c r="SEV2" s="141"/>
      <c r="SEW2" s="141"/>
      <c r="SEX2" s="141"/>
      <c r="SEY2" s="141"/>
      <c r="SEZ2" s="141"/>
      <c r="SFA2" s="141"/>
      <c r="SFB2" s="141"/>
      <c r="SFC2" s="141"/>
      <c r="SFD2" s="141"/>
      <c r="SFE2" s="141"/>
      <c r="SFF2" s="141"/>
      <c r="SFG2" s="141"/>
      <c r="SFH2" s="141"/>
      <c r="SFI2" s="141"/>
      <c r="SFJ2" s="141"/>
      <c r="SFK2" s="141"/>
      <c r="SFL2" s="141"/>
      <c r="SFM2" s="141"/>
      <c r="SFN2" s="141"/>
      <c r="SFO2" s="141"/>
      <c r="SFP2" s="141"/>
      <c r="SFQ2" s="141"/>
      <c r="SFR2" s="141"/>
      <c r="SFS2" s="141"/>
      <c r="SFT2" s="141"/>
      <c r="SFU2" s="141"/>
      <c r="SFV2" s="141"/>
      <c r="SFW2" s="141"/>
      <c r="SFX2" s="141"/>
      <c r="SFY2" s="141"/>
      <c r="SFZ2" s="141"/>
      <c r="SGA2" s="141"/>
      <c r="SGB2" s="141"/>
      <c r="SGC2" s="141"/>
      <c r="SGD2" s="141"/>
      <c r="SGE2" s="141"/>
      <c r="SGF2" s="141"/>
      <c r="SGG2" s="141"/>
      <c r="SGH2" s="141"/>
      <c r="SGI2" s="141"/>
      <c r="SGJ2" s="141"/>
      <c r="SGK2" s="141"/>
      <c r="SGL2" s="141"/>
      <c r="SGM2" s="141"/>
      <c r="SGN2" s="141"/>
      <c r="SGO2" s="141"/>
      <c r="SGP2" s="141"/>
      <c r="SGQ2" s="141"/>
      <c r="SGR2" s="141"/>
      <c r="SGS2" s="141"/>
      <c r="SGT2" s="141"/>
      <c r="SGU2" s="141"/>
      <c r="SGV2" s="141"/>
      <c r="SGW2" s="141"/>
      <c r="SGX2" s="141"/>
      <c r="SGY2" s="141"/>
      <c r="SGZ2" s="141"/>
      <c r="SHA2" s="141"/>
      <c r="SHB2" s="141"/>
      <c r="SHC2" s="141"/>
      <c r="SHD2" s="141"/>
      <c r="SHE2" s="141"/>
      <c r="SHF2" s="141"/>
      <c r="SHG2" s="141"/>
      <c r="SHH2" s="141"/>
      <c r="SHI2" s="141"/>
      <c r="SHJ2" s="141"/>
      <c r="SHK2" s="141"/>
      <c r="SHL2" s="141"/>
      <c r="SHM2" s="141"/>
      <c r="SHN2" s="141"/>
      <c r="SHO2" s="141"/>
      <c r="SHP2" s="141"/>
      <c r="SHQ2" s="141"/>
      <c r="SHR2" s="141"/>
      <c r="SHS2" s="141"/>
      <c r="SHT2" s="141"/>
      <c r="SHU2" s="141"/>
      <c r="SHV2" s="141"/>
      <c r="SHW2" s="141"/>
      <c r="SHX2" s="141"/>
      <c r="SHY2" s="141"/>
      <c r="SHZ2" s="141"/>
      <c r="SIA2" s="141"/>
      <c r="SIB2" s="141"/>
      <c r="SIC2" s="141"/>
      <c r="SID2" s="141"/>
      <c r="SIE2" s="141"/>
      <c r="SIF2" s="141"/>
      <c r="SIG2" s="141"/>
      <c r="SIH2" s="141"/>
      <c r="SII2" s="141"/>
      <c r="SIJ2" s="141"/>
      <c r="SIK2" s="141"/>
      <c r="SIL2" s="141"/>
      <c r="SIM2" s="141"/>
      <c r="SIN2" s="141"/>
      <c r="SIO2" s="141"/>
      <c r="SIP2" s="141"/>
      <c r="SIQ2" s="141"/>
      <c r="SIR2" s="141"/>
      <c r="SIS2" s="141"/>
      <c r="SIT2" s="141"/>
      <c r="SIU2" s="141"/>
      <c r="SIV2" s="141"/>
      <c r="SIW2" s="141"/>
      <c r="SIX2" s="141"/>
      <c r="SIY2" s="141"/>
      <c r="SIZ2" s="141"/>
      <c r="SJA2" s="141"/>
      <c r="SJB2" s="141"/>
      <c r="SJC2" s="141"/>
      <c r="SJD2" s="141"/>
      <c r="SJE2" s="141"/>
      <c r="SJF2" s="141"/>
      <c r="SJG2" s="141"/>
      <c r="SJH2" s="141"/>
      <c r="SJI2" s="141"/>
      <c r="SJJ2" s="141"/>
      <c r="SJK2" s="141"/>
      <c r="SJL2" s="141"/>
      <c r="SJM2" s="141"/>
      <c r="SJN2" s="141"/>
      <c r="SJO2" s="141"/>
      <c r="SJP2" s="141"/>
      <c r="SJQ2" s="141"/>
      <c r="SJR2" s="141"/>
      <c r="SJS2" s="141"/>
      <c r="SJT2" s="141"/>
      <c r="SJU2" s="141"/>
      <c r="SJV2" s="141"/>
      <c r="SJW2" s="141"/>
      <c r="SJX2" s="141"/>
      <c r="SJY2" s="141"/>
      <c r="SJZ2" s="141"/>
      <c r="SKA2" s="141"/>
      <c r="SKB2" s="141"/>
      <c r="SKC2" s="141"/>
      <c r="SKD2" s="141"/>
      <c r="SKE2" s="141"/>
      <c r="SKF2" s="141"/>
      <c r="SKG2" s="141"/>
      <c r="SKH2" s="141"/>
      <c r="SKI2" s="141"/>
      <c r="SKJ2" s="141"/>
      <c r="SKK2" s="141"/>
      <c r="SKL2" s="141"/>
      <c r="SKM2" s="141"/>
      <c r="SKN2" s="141"/>
      <c r="SKO2" s="141"/>
      <c r="SKP2" s="141"/>
      <c r="SKQ2" s="141"/>
      <c r="SKR2" s="141"/>
      <c r="SKS2" s="141"/>
      <c r="SKT2" s="141"/>
      <c r="SKU2" s="141"/>
      <c r="SKV2" s="141"/>
      <c r="SKW2" s="141"/>
      <c r="SKX2" s="141"/>
      <c r="SKY2" s="141"/>
      <c r="SKZ2" s="141"/>
      <c r="SLA2" s="141"/>
      <c r="SLB2" s="141"/>
      <c r="SLC2" s="141"/>
      <c r="SLD2" s="141"/>
      <c r="SLE2" s="141"/>
      <c r="SLF2" s="141"/>
      <c r="SLG2" s="141"/>
      <c r="SLH2" s="141"/>
      <c r="SLI2" s="141"/>
      <c r="SLJ2" s="141"/>
      <c r="SLK2" s="141"/>
      <c r="SLL2" s="141"/>
      <c r="SLM2" s="141"/>
      <c r="SLN2" s="141"/>
      <c r="SLO2" s="141"/>
      <c r="SLP2" s="141"/>
      <c r="SLQ2" s="141"/>
      <c r="SLR2" s="141"/>
      <c r="SLS2" s="141"/>
      <c r="SLT2" s="141"/>
      <c r="SLU2" s="141"/>
      <c r="SLV2" s="141"/>
      <c r="SLW2" s="141"/>
      <c r="SLX2" s="141"/>
      <c r="SLY2" s="141"/>
      <c r="SLZ2" s="141"/>
      <c r="SMA2" s="141"/>
      <c r="SMB2" s="141"/>
      <c r="SMC2" s="141"/>
      <c r="SMD2" s="141"/>
      <c r="SME2" s="141"/>
      <c r="SMF2" s="141"/>
      <c r="SMG2" s="141"/>
      <c r="SMH2" s="141"/>
      <c r="SMI2" s="141"/>
      <c r="SMJ2" s="141"/>
      <c r="SMK2" s="141"/>
      <c r="SML2" s="141"/>
      <c r="SMM2" s="141"/>
      <c r="SMN2" s="141"/>
      <c r="SMO2" s="141"/>
      <c r="SMP2" s="141"/>
      <c r="SMQ2" s="141"/>
      <c r="SMR2" s="141"/>
      <c r="SMS2" s="141"/>
      <c r="SMT2" s="141"/>
      <c r="SMU2" s="141"/>
      <c r="SMV2" s="141"/>
      <c r="SMW2" s="141"/>
      <c r="SMX2" s="141"/>
      <c r="SMY2" s="141"/>
      <c r="SMZ2" s="141"/>
      <c r="SNA2" s="141"/>
      <c r="SNB2" s="141"/>
      <c r="SNC2" s="141"/>
      <c r="SND2" s="141"/>
      <c r="SNE2" s="141"/>
      <c r="SNF2" s="141"/>
      <c r="SNG2" s="141"/>
      <c r="SNH2" s="141"/>
      <c r="SNI2" s="141"/>
      <c r="SNJ2" s="141"/>
      <c r="SNK2" s="141"/>
      <c r="SNL2" s="141"/>
      <c r="SNM2" s="141"/>
      <c r="SNN2" s="141"/>
      <c r="SNO2" s="141"/>
      <c r="SNP2" s="141"/>
      <c r="SNQ2" s="141"/>
      <c r="SNR2" s="141"/>
      <c r="SNS2" s="141"/>
      <c r="SNT2" s="141"/>
      <c r="SNU2" s="141"/>
      <c r="SNV2" s="141"/>
      <c r="SNW2" s="141"/>
      <c r="SNX2" s="141"/>
      <c r="SNY2" s="141"/>
      <c r="SNZ2" s="141"/>
      <c r="SOA2" s="141"/>
      <c r="SOB2" s="141"/>
      <c r="SOC2" s="141"/>
      <c r="SOD2" s="141"/>
      <c r="SOE2" s="141"/>
      <c r="SOF2" s="141"/>
      <c r="SOG2" s="141"/>
      <c r="SOH2" s="141"/>
      <c r="SOI2" s="141"/>
      <c r="SOJ2" s="141"/>
      <c r="SOK2" s="141"/>
      <c r="SOL2" s="141"/>
      <c r="SOM2" s="141"/>
      <c r="SON2" s="141"/>
      <c r="SOO2" s="141"/>
      <c r="SOP2" s="141"/>
      <c r="SOQ2" s="141"/>
      <c r="SOR2" s="141"/>
      <c r="SOS2" s="141"/>
      <c r="SOT2" s="141"/>
      <c r="SOU2" s="141"/>
      <c r="SOV2" s="141"/>
      <c r="SOW2" s="141"/>
      <c r="SOX2" s="141"/>
      <c r="SOY2" s="141"/>
      <c r="SOZ2" s="141"/>
      <c r="SPA2" s="141"/>
      <c r="SPB2" s="141"/>
      <c r="SPC2" s="141"/>
      <c r="SPD2" s="141"/>
      <c r="SPE2" s="141"/>
      <c r="SPF2" s="141"/>
      <c r="SPG2" s="141"/>
      <c r="SPH2" s="141"/>
      <c r="SPI2" s="141"/>
      <c r="SPJ2" s="141"/>
      <c r="SPK2" s="141"/>
      <c r="SPL2" s="141"/>
      <c r="SPM2" s="141"/>
      <c r="SPN2" s="141"/>
      <c r="SPO2" s="141"/>
      <c r="SPP2" s="141"/>
      <c r="SPQ2" s="141"/>
      <c r="SPR2" s="141"/>
      <c r="SPS2" s="141"/>
      <c r="SPT2" s="141"/>
      <c r="SPU2" s="141"/>
      <c r="SPV2" s="141"/>
      <c r="SPW2" s="141"/>
      <c r="SPX2" s="141"/>
      <c r="SPY2" s="141"/>
      <c r="SPZ2" s="141"/>
      <c r="SQA2" s="141"/>
      <c r="SQB2" s="141"/>
      <c r="SQC2" s="141"/>
      <c r="SQD2" s="141"/>
      <c r="SQE2" s="141"/>
      <c r="SQF2" s="141"/>
      <c r="SQG2" s="141"/>
      <c r="SQH2" s="141"/>
      <c r="SQI2" s="141"/>
      <c r="SQJ2" s="141"/>
      <c r="SQK2" s="141"/>
      <c r="SQL2" s="141"/>
      <c r="SQM2" s="141"/>
      <c r="SQN2" s="141"/>
      <c r="SQO2" s="141"/>
      <c r="SQP2" s="141"/>
      <c r="SQQ2" s="141"/>
      <c r="SQR2" s="141"/>
      <c r="SQS2" s="141"/>
      <c r="SQT2" s="141"/>
      <c r="SQU2" s="141"/>
      <c r="SQV2" s="141"/>
      <c r="SQW2" s="141"/>
      <c r="SQX2" s="141"/>
      <c r="SQY2" s="141"/>
      <c r="SQZ2" s="141"/>
      <c r="SRA2" s="141"/>
      <c r="SRB2" s="141"/>
      <c r="SRC2" s="141"/>
      <c r="SRD2" s="141"/>
      <c r="SRE2" s="141"/>
      <c r="SRF2" s="141"/>
      <c r="SRG2" s="141"/>
      <c r="SRH2" s="141"/>
      <c r="SRI2" s="141"/>
      <c r="SRJ2" s="141"/>
      <c r="SRK2" s="141"/>
      <c r="SRL2" s="141"/>
      <c r="SRM2" s="141"/>
      <c r="SRN2" s="141"/>
      <c r="SRO2" s="141"/>
      <c r="SRP2" s="141"/>
      <c r="SRQ2" s="141"/>
      <c r="SRR2" s="141"/>
      <c r="SRS2" s="141"/>
      <c r="SRT2" s="141"/>
      <c r="SRU2" s="141"/>
      <c r="SRV2" s="141"/>
      <c r="SRW2" s="141"/>
      <c r="SRX2" s="141"/>
      <c r="SRY2" s="141"/>
      <c r="SRZ2" s="141"/>
      <c r="SSA2" s="141"/>
      <c r="SSB2" s="141"/>
      <c r="SSC2" s="141"/>
      <c r="SSD2" s="141"/>
      <c r="SSE2" s="141"/>
      <c r="SSF2" s="141"/>
      <c r="SSG2" s="141"/>
      <c r="SSH2" s="141"/>
      <c r="SSI2" s="141"/>
      <c r="SSJ2" s="141"/>
      <c r="SSK2" s="141"/>
      <c r="SSL2" s="141"/>
      <c r="SSM2" s="141"/>
      <c r="SSN2" s="141"/>
      <c r="SSO2" s="141"/>
      <c r="SSP2" s="141"/>
      <c r="SSQ2" s="141"/>
      <c r="SSR2" s="141"/>
      <c r="SSS2" s="141"/>
      <c r="SST2" s="141"/>
      <c r="SSU2" s="141"/>
      <c r="SSV2" s="141"/>
      <c r="SSW2" s="141"/>
      <c r="SSX2" s="141"/>
      <c r="SSY2" s="141"/>
      <c r="SSZ2" s="141"/>
      <c r="STA2" s="141"/>
      <c r="STB2" s="141"/>
      <c r="STC2" s="141"/>
      <c r="STD2" s="141"/>
      <c r="STE2" s="141"/>
      <c r="STF2" s="141"/>
      <c r="STG2" s="141"/>
      <c r="STH2" s="141"/>
      <c r="STI2" s="141"/>
      <c r="STJ2" s="141"/>
      <c r="STK2" s="141"/>
      <c r="STL2" s="141"/>
      <c r="STM2" s="141"/>
      <c r="STN2" s="141"/>
      <c r="STO2" s="141"/>
      <c r="STP2" s="141"/>
      <c r="STQ2" s="141"/>
      <c r="STR2" s="141"/>
      <c r="STS2" s="141"/>
      <c r="STT2" s="141"/>
      <c r="STU2" s="141"/>
      <c r="STV2" s="141"/>
      <c r="STW2" s="141"/>
      <c r="STX2" s="141"/>
      <c r="STY2" s="141"/>
      <c r="STZ2" s="141"/>
      <c r="SUA2" s="141"/>
      <c r="SUB2" s="141"/>
      <c r="SUC2" s="141"/>
      <c r="SUD2" s="141"/>
      <c r="SUE2" s="141"/>
      <c r="SUF2" s="141"/>
      <c r="SUG2" s="141"/>
      <c r="SUH2" s="141"/>
      <c r="SUI2" s="141"/>
      <c r="SUJ2" s="141"/>
      <c r="SUK2" s="141"/>
      <c r="SUL2" s="141"/>
      <c r="SUM2" s="141"/>
      <c r="SUN2" s="141"/>
      <c r="SUO2" s="141"/>
      <c r="SUP2" s="141"/>
      <c r="SUQ2" s="141"/>
      <c r="SUR2" s="141"/>
      <c r="SUS2" s="141"/>
      <c r="SUT2" s="141"/>
      <c r="SUU2" s="141"/>
      <c r="SUV2" s="141"/>
      <c r="SUW2" s="141"/>
      <c r="SUX2" s="141"/>
      <c r="SUY2" s="141"/>
      <c r="SUZ2" s="141"/>
      <c r="SVA2" s="141"/>
      <c r="SVB2" s="141"/>
      <c r="SVC2" s="141"/>
      <c r="SVD2" s="141"/>
      <c r="SVE2" s="141"/>
      <c r="SVF2" s="141"/>
      <c r="SVG2" s="141"/>
      <c r="SVH2" s="141"/>
      <c r="SVI2" s="141"/>
      <c r="SVJ2" s="141"/>
      <c r="SVK2" s="141"/>
      <c r="SVL2" s="141"/>
      <c r="SVM2" s="141"/>
      <c r="SVN2" s="141"/>
      <c r="SVO2" s="141"/>
      <c r="SVP2" s="141"/>
      <c r="SVQ2" s="141"/>
      <c r="SVR2" s="141"/>
      <c r="SVS2" s="141"/>
      <c r="SVT2" s="141"/>
      <c r="SVU2" s="141"/>
      <c r="SVV2" s="141"/>
      <c r="SVW2" s="141"/>
      <c r="SVX2" s="141"/>
      <c r="SVY2" s="141"/>
      <c r="SVZ2" s="141"/>
      <c r="SWA2" s="141"/>
      <c r="SWB2" s="141"/>
      <c r="SWC2" s="141"/>
      <c r="SWD2" s="141"/>
      <c r="SWE2" s="141"/>
      <c r="SWF2" s="141"/>
      <c r="SWG2" s="141"/>
      <c r="SWH2" s="141"/>
      <c r="SWI2" s="141"/>
      <c r="SWJ2" s="141"/>
      <c r="SWK2" s="141"/>
      <c r="SWL2" s="141"/>
      <c r="SWM2" s="141"/>
      <c r="SWN2" s="141"/>
      <c r="SWO2" s="141"/>
      <c r="SWP2" s="141"/>
      <c r="SWQ2" s="141"/>
      <c r="SWR2" s="141"/>
      <c r="SWS2" s="141"/>
      <c r="SWT2" s="141"/>
      <c r="SWU2" s="141"/>
      <c r="SWV2" s="141"/>
      <c r="SWW2" s="141"/>
      <c r="SWX2" s="141"/>
      <c r="SWY2" s="141"/>
      <c r="SWZ2" s="141"/>
      <c r="SXA2" s="141"/>
      <c r="SXB2" s="141"/>
      <c r="SXC2" s="141"/>
      <c r="SXD2" s="141"/>
      <c r="SXE2" s="141"/>
      <c r="SXF2" s="141"/>
      <c r="SXG2" s="141"/>
      <c r="SXH2" s="141"/>
      <c r="SXI2" s="141"/>
      <c r="SXJ2" s="141"/>
      <c r="SXK2" s="141"/>
      <c r="SXL2" s="141"/>
      <c r="SXM2" s="141"/>
      <c r="SXN2" s="141"/>
      <c r="SXO2" s="141"/>
      <c r="SXP2" s="141"/>
      <c r="SXQ2" s="141"/>
      <c r="SXR2" s="141"/>
      <c r="SXS2" s="141"/>
      <c r="SXT2" s="141"/>
      <c r="SXU2" s="141"/>
      <c r="SXV2" s="141"/>
      <c r="SXW2" s="141"/>
      <c r="SXX2" s="141"/>
      <c r="SXY2" s="141"/>
      <c r="SXZ2" s="141"/>
      <c r="SYA2" s="141"/>
      <c r="SYB2" s="141"/>
      <c r="SYC2" s="141"/>
      <c r="SYD2" s="141"/>
      <c r="SYE2" s="141"/>
      <c r="SYF2" s="141"/>
      <c r="SYG2" s="141"/>
      <c r="SYH2" s="141"/>
      <c r="SYI2" s="141"/>
      <c r="SYJ2" s="141"/>
      <c r="SYK2" s="141"/>
      <c r="SYL2" s="141"/>
      <c r="SYM2" s="141"/>
      <c r="SYN2" s="141"/>
      <c r="SYO2" s="141"/>
      <c r="SYP2" s="141"/>
      <c r="SYQ2" s="141"/>
      <c r="SYR2" s="141"/>
      <c r="SYS2" s="141"/>
      <c r="SYT2" s="141"/>
      <c r="SYU2" s="141"/>
      <c r="SYV2" s="141"/>
      <c r="SYW2" s="141"/>
      <c r="SYX2" s="141"/>
      <c r="SYY2" s="141"/>
      <c r="SYZ2" s="141"/>
      <c r="SZA2" s="141"/>
      <c r="SZB2" s="141"/>
      <c r="SZC2" s="141"/>
      <c r="SZD2" s="141"/>
      <c r="SZE2" s="141"/>
      <c r="SZF2" s="141"/>
      <c r="SZG2" s="141"/>
      <c r="SZH2" s="141"/>
      <c r="SZI2" s="141"/>
      <c r="SZJ2" s="141"/>
      <c r="SZK2" s="141"/>
      <c r="SZL2" s="141"/>
      <c r="SZM2" s="141"/>
      <c r="SZN2" s="141"/>
      <c r="SZO2" s="141"/>
      <c r="SZP2" s="141"/>
      <c r="SZQ2" s="141"/>
      <c r="SZR2" s="141"/>
      <c r="SZS2" s="141"/>
      <c r="SZT2" s="141"/>
      <c r="SZU2" s="141"/>
      <c r="SZV2" s="141"/>
      <c r="SZW2" s="141"/>
      <c r="SZX2" s="141"/>
      <c r="SZY2" s="141"/>
      <c r="SZZ2" s="141"/>
      <c r="TAA2" s="141"/>
      <c r="TAB2" s="141"/>
      <c r="TAC2" s="141"/>
      <c r="TAD2" s="141"/>
      <c r="TAE2" s="141"/>
      <c r="TAF2" s="141"/>
      <c r="TAG2" s="141"/>
      <c r="TAH2" s="141"/>
      <c r="TAI2" s="141"/>
      <c r="TAJ2" s="141"/>
      <c r="TAK2" s="141"/>
      <c r="TAL2" s="141"/>
      <c r="TAM2" s="141"/>
      <c r="TAN2" s="141"/>
      <c r="TAO2" s="141"/>
      <c r="TAP2" s="141"/>
      <c r="TAQ2" s="141"/>
      <c r="TAR2" s="141"/>
      <c r="TAS2" s="141"/>
      <c r="TAT2" s="141"/>
      <c r="TAU2" s="141"/>
      <c r="TAV2" s="141"/>
      <c r="TAW2" s="141"/>
      <c r="TAX2" s="141"/>
      <c r="TAY2" s="141"/>
      <c r="TAZ2" s="141"/>
      <c r="TBA2" s="141"/>
      <c r="TBB2" s="141"/>
      <c r="TBC2" s="141"/>
      <c r="TBD2" s="141"/>
      <c r="TBE2" s="141"/>
      <c r="TBF2" s="141"/>
      <c r="TBG2" s="141"/>
      <c r="TBH2" s="141"/>
      <c r="TBI2" s="141"/>
      <c r="TBJ2" s="141"/>
      <c r="TBK2" s="141"/>
      <c r="TBL2" s="141"/>
      <c r="TBM2" s="141"/>
      <c r="TBN2" s="141"/>
      <c r="TBO2" s="141"/>
      <c r="TBP2" s="141"/>
      <c r="TBQ2" s="141"/>
      <c r="TBR2" s="141"/>
      <c r="TBS2" s="141"/>
      <c r="TBT2" s="141"/>
      <c r="TBU2" s="141"/>
      <c r="TBV2" s="141"/>
      <c r="TBW2" s="141"/>
      <c r="TBX2" s="141"/>
      <c r="TBY2" s="141"/>
      <c r="TBZ2" s="141"/>
      <c r="TCA2" s="141"/>
      <c r="TCB2" s="141"/>
      <c r="TCC2" s="141"/>
      <c r="TCD2" s="141"/>
      <c r="TCE2" s="141"/>
      <c r="TCF2" s="141"/>
      <c r="TCG2" s="141"/>
      <c r="TCH2" s="141"/>
      <c r="TCI2" s="141"/>
      <c r="TCJ2" s="141"/>
      <c r="TCK2" s="141"/>
      <c r="TCL2" s="141"/>
      <c r="TCM2" s="141"/>
      <c r="TCN2" s="141"/>
      <c r="TCO2" s="141"/>
      <c r="TCP2" s="141"/>
      <c r="TCQ2" s="141"/>
      <c r="TCR2" s="141"/>
      <c r="TCS2" s="141"/>
      <c r="TCT2" s="141"/>
      <c r="TCU2" s="141"/>
      <c r="TCV2" s="141"/>
      <c r="TCW2" s="141"/>
      <c r="TCX2" s="141"/>
      <c r="TCY2" s="141"/>
      <c r="TCZ2" s="141"/>
      <c r="TDA2" s="141"/>
      <c r="TDB2" s="141"/>
      <c r="TDC2" s="141"/>
      <c r="TDD2" s="141"/>
      <c r="TDE2" s="141"/>
      <c r="TDF2" s="141"/>
      <c r="TDG2" s="141"/>
      <c r="TDH2" s="141"/>
      <c r="TDI2" s="141"/>
      <c r="TDJ2" s="141"/>
      <c r="TDK2" s="141"/>
      <c r="TDL2" s="141"/>
      <c r="TDM2" s="141"/>
      <c r="TDN2" s="141"/>
      <c r="TDO2" s="141"/>
      <c r="TDP2" s="141"/>
      <c r="TDQ2" s="141"/>
      <c r="TDR2" s="141"/>
      <c r="TDS2" s="141"/>
      <c r="TDT2" s="141"/>
      <c r="TDU2" s="141"/>
      <c r="TDV2" s="141"/>
      <c r="TDW2" s="141"/>
      <c r="TDX2" s="141"/>
      <c r="TDY2" s="141"/>
      <c r="TDZ2" s="141"/>
      <c r="TEA2" s="141"/>
      <c r="TEB2" s="141"/>
      <c r="TEC2" s="141"/>
      <c r="TED2" s="141"/>
      <c r="TEE2" s="141"/>
      <c r="TEF2" s="141"/>
      <c r="TEG2" s="141"/>
      <c r="TEH2" s="141"/>
      <c r="TEI2" s="141"/>
      <c r="TEJ2" s="141"/>
      <c r="TEK2" s="141"/>
      <c r="TEL2" s="141"/>
      <c r="TEM2" s="141"/>
      <c r="TEN2" s="141"/>
      <c r="TEO2" s="141"/>
      <c r="TEP2" s="141"/>
      <c r="TEQ2" s="141"/>
      <c r="TER2" s="141"/>
      <c r="TES2" s="141"/>
      <c r="TET2" s="141"/>
      <c r="TEU2" s="141"/>
      <c r="TEV2" s="141"/>
      <c r="TEW2" s="141"/>
      <c r="TEX2" s="141"/>
      <c r="TEY2" s="141"/>
      <c r="TEZ2" s="141"/>
      <c r="TFA2" s="141"/>
      <c r="TFB2" s="141"/>
      <c r="TFC2" s="141"/>
      <c r="TFD2" s="141"/>
      <c r="TFE2" s="141"/>
      <c r="TFF2" s="141"/>
      <c r="TFG2" s="141"/>
      <c r="TFH2" s="141"/>
      <c r="TFI2" s="141"/>
      <c r="TFJ2" s="141"/>
      <c r="TFK2" s="141"/>
      <c r="TFL2" s="141"/>
      <c r="TFM2" s="141"/>
      <c r="TFN2" s="141"/>
      <c r="TFO2" s="141"/>
      <c r="TFP2" s="141"/>
      <c r="TFQ2" s="141"/>
      <c r="TFR2" s="141"/>
      <c r="TFS2" s="141"/>
      <c r="TFT2" s="141"/>
      <c r="TFU2" s="141"/>
      <c r="TFV2" s="141"/>
      <c r="TFW2" s="141"/>
      <c r="TFX2" s="141"/>
      <c r="TFY2" s="141"/>
      <c r="TFZ2" s="141"/>
      <c r="TGA2" s="141"/>
      <c r="TGB2" s="141"/>
      <c r="TGC2" s="141"/>
      <c r="TGD2" s="141"/>
      <c r="TGE2" s="141"/>
      <c r="TGF2" s="141"/>
      <c r="TGG2" s="141"/>
      <c r="TGH2" s="141"/>
      <c r="TGI2" s="141"/>
      <c r="TGJ2" s="141"/>
      <c r="TGK2" s="141"/>
      <c r="TGL2" s="141"/>
      <c r="TGM2" s="141"/>
      <c r="TGN2" s="141"/>
      <c r="TGO2" s="141"/>
      <c r="TGP2" s="141"/>
      <c r="TGQ2" s="141"/>
      <c r="TGR2" s="141"/>
      <c r="TGS2" s="141"/>
      <c r="TGT2" s="141"/>
      <c r="TGU2" s="141"/>
      <c r="TGV2" s="141"/>
      <c r="TGW2" s="141"/>
      <c r="TGX2" s="141"/>
      <c r="TGY2" s="141"/>
      <c r="TGZ2" s="141"/>
      <c r="THA2" s="141"/>
      <c r="THB2" s="141"/>
      <c r="THC2" s="141"/>
      <c r="THD2" s="141"/>
      <c r="THE2" s="141"/>
      <c r="THF2" s="141"/>
      <c r="THG2" s="141"/>
      <c r="THH2" s="141"/>
      <c r="THI2" s="141"/>
      <c r="THJ2" s="141"/>
      <c r="THK2" s="141"/>
      <c r="THL2" s="141"/>
      <c r="THM2" s="141"/>
      <c r="THN2" s="141"/>
      <c r="THO2" s="141"/>
      <c r="THP2" s="141"/>
      <c r="THQ2" s="141"/>
      <c r="THR2" s="141"/>
      <c r="THS2" s="141"/>
      <c r="THT2" s="141"/>
      <c r="THU2" s="141"/>
      <c r="THV2" s="141"/>
      <c r="THW2" s="141"/>
      <c r="THX2" s="141"/>
      <c r="THY2" s="141"/>
      <c r="THZ2" s="141"/>
      <c r="TIA2" s="141"/>
      <c r="TIB2" s="141"/>
      <c r="TIC2" s="141"/>
      <c r="TID2" s="141"/>
      <c r="TIE2" s="141"/>
      <c r="TIF2" s="141"/>
      <c r="TIG2" s="141"/>
      <c r="TIH2" s="141"/>
      <c r="TII2" s="141"/>
      <c r="TIJ2" s="141"/>
      <c r="TIK2" s="141"/>
      <c r="TIL2" s="141"/>
      <c r="TIM2" s="141"/>
      <c r="TIN2" s="141"/>
      <c r="TIO2" s="141"/>
      <c r="TIP2" s="141"/>
      <c r="TIQ2" s="141"/>
      <c r="TIR2" s="141"/>
      <c r="TIS2" s="141"/>
      <c r="TIT2" s="141"/>
      <c r="TIU2" s="141"/>
      <c r="TIV2" s="141"/>
      <c r="TIW2" s="141"/>
      <c r="TIX2" s="141"/>
      <c r="TIY2" s="141"/>
      <c r="TIZ2" s="141"/>
      <c r="TJA2" s="141"/>
      <c r="TJB2" s="141"/>
      <c r="TJC2" s="141"/>
      <c r="TJD2" s="141"/>
      <c r="TJE2" s="141"/>
      <c r="TJF2" s="141"/>
      <c r="TJG2" s="141"/>
      <c r="TJH2" s="141"/>
      <c r="TJI2" s="141"/>
      <c r="TJJ2" s="141"/>
      <c r="TJK2" s="141"/>
      <c r="TJL2" s="141"/>
      <c r="TJM2" s="141"/>
      <c r="TJN2" s="141"/>
      <c r="TJO2" s="141"/>
      <c r="TJP2" s="141"/>
      <c r="TJQ2" s="141"/>
      <c r="TJR2" s="141"/>
      <c r="TJS2" s="141"/>
      <c r="TJT2" s="141"/>
      <c r="TJU2" s="141"/>
      <c r="TJV2" s="141"/>
      <c r="TJW2" s="141"/>
      <c r="TJX2" s="141"/>
      <c r="TJY2" s="141"/>
      <c r="TJZ2" s="141"/>
      <c r="TKA2" s="141"/>
      <c r="TKB2" s="141"/>
      <c r="TKC2" s="141"/>
      <c r="TKD2" s="141"/>
      <c r="TKE2" s="141"/>
      <c r="TKF2" s="141"/>
      <c r="TKG2" s="141"/>
      <c r="TKH2" s="141"/>
      <c r="TKI2" s="141"/>
      <c r="TKJ2" s="141"/>
      <c r="TKK2" s="141"/>
      <c r="TKL2" s="141"/>
      <c r="TKM2" s="141"/>
      <c r="TKN2" s="141"/>
      <c r="TKO2" s="141"/>
      <c r="TKP2" s="141"/>
      <c r="TKQ2" s="141"/>
      <c r="TKR2" s="141"/>
      <c r="TKS2" s="141"/>
      <c r="TKT2" s="141"/>
      <c r="TKU2" s="141"/>
      <c r="TKV2" s="141"/>
      <c r="TKW2" s="141"/>
      <c r="TKX2" s="141"/>
      <c r="TKY2" s="141"/>
      <c r="TKZ2" s="141"/>
      <c r="TLA2" s="141"/>
      <c r="TLB2" s="141"/>
      <c r="TLC2" s="141"/>
      <c r="TLD2" s="141"/>
      <c r="TLE2" s="141"/>
      <c r="TLF2" s="141"/>
      <c r="TLG2" s="141"/>
      <c r="TLH2" s="141"/>
      <c r="TLI2" s="141"/>
      <c r="TLJ2" s="141"/>
      <c r="TLK2" s="141"/>
      <c r="TLL2" s="141"/>
      <c r="TLM2" s="141"/>
      <c r="TLN2" s="141"/>
      <c r="TLO2" s="141"/>
      <c r="TLP2" s="141"/>
      <c r="TLQ2" s="141"/>
      <c r="TLR2" s="141"/>
      <c r="TLS2" s="141"/>
      <c r="TLT2" s="141"/>
      <c r="TLU2" s="141"/>
      <c r="TLV2" s="141"/>
      <c r="TLW2" s="141"/>
      <c r="TLX2" s="141"/>
      <c r="TLY2" s="141"/>
      <c r="TLZ2" s="141"/>
      <c r="TMA2" s="141"/>
      <c r="TMB2" s="141"/>
      <c r="TMC2" s="141"/>
      <c r="TMD2" s="141"/>
      <c r="TME2" s="141"/>
      <c r="TMF2" s="141"/>
      <c r="TMG2" s="141"/>
      <c r="TMH2" s="141"/>
      <c r="TMI2" s="141"/>
      <c r="TMJ2" s="141"/>
      <c r="TMK2" s="141"/>
      <c r="TML2" s="141"/>
      <c r="TMM2" s="141"/>
      <c r="TMN2" s="141"/>
      <c r="TMO2" s="141"/>
      <c r="TMP2" s="141"/>
      <c r="TMQ2" s="141"/>
      <c r="TMR2" s="141"/>
      <c r="TMS2" s="141"/>
      <c r="TMT2" s="141"/>
      <c r="TMU2" s="141"/>
      <c r="TMV2" s="141"/>
      <c r="TMW2" s="141"/>
      <c r="TMX2" s="141"/>
      <c r="TMY2" s="141"/>
      <c r="TMZ2" s="141"/>
      <c r="TNA2" s="141"/>
      <c r="TNB2" s="141"/>
      <c r="TNC2" s="141"/>
      <c r="TND2" s="141"/>
      <c r="TNE2" s="141"/>
      <c r="TNF2" s="141"/>
      <c r="TNG2" s="141"/>
      <c r="TNH2" s="141"/>
      <c r="TNI2" s="141"/>
      <c r="TNJ2" s="141"/>
      <c r="TNK2" s="141"/>
      <c r="TNL2" s="141"/>
      <c r="TNM2" s="141"/>
      <c r="TNN2" s="141"/>
      <c r="TNO2" s="141"/>
      <c r="TNP2" s="141"/>
      <c r="TNQ2" s="141"/>
      <c r="TNR2" s="141"/>
      <c r="TNS2" s="141"/>
      <c r="TNT2" s="141"/>
      <c r="TNU2" s="141"/>
      <c r="TNV2" s="141"/>
      <c r="TNW2" s="141"/>
      <c r="TNX2" s="141"/>
      <c r="TNY2" s="141"/>
      <c r="TNZ2" s="141"/>
      <c r="TOA2" s="141"/>
      <c r="TOB2" s="141"/>
      <c r="TOC2" s="141"/>
      <c r="TOD2" s="141"/>
      <c r="TOE2" s="141"/>
      <c r="TOF2" s="141"/>
      <c r="TOG2" s="141"/>
      <c r="TOH2" s="141"/>
      <c r="TOI2" s="141"/>
      <c r="TOJ2" s="141"/>
      <c r="TOK2" s="141"/>
      <c r="TOL2" s="141"/>
      <c r="TOM2" s="141"/>
      <c r="TON2" s="141"/>
      <c r="TOO2" s="141"/>
      <c r="TOP2" s="141"/>
      <c r="TOQ2" s="141"/>
      <c r="TOR2" s="141"/>
      <c r="TOS2" s="141"/>
      <c r="TOT2" s="141"/>
      <c r="TOU2" s="141"/>
      <c r="TOV2" s="141"/>
      <c r="TOW2" s="141"/>
      <c r="TOX2" s="141"/>
      <c r="TOY2" s="141"/>
      <c r="TOZ2" s="141"/>
      <c r="TPA2" s="141"/>
      <c r="TPB2" s="141"/>
      <c r="TPC2" s="141"/>
      <c r="TPD2" s="141"/>
      <c r="TPE2" s="141"/>
      <c r="TPF2" s="141"/>
      <c r="TPG2" s="141"/>
      <c r="TPH2" s="141"/>
      <c r="TPI2" s="141"/>
      <c r="TPJ2" s="141"/>
      <c r="TPK2" s="141"/>
      <c r="TPL2" s="141"/>
      <c r="TPM2" s="141"/>
      <c r="TPN2" s="141"/>
      <c r="TPO2" s="141"/>
      <c r="TPP2" s="141"/>
      <c r="TPQ2" s="141"/>
      <c r="TPR2" s="141"/>
      <c r="TPS2" s="141"/>
      <c r="TPT2" s="141"/>
      <c r="TPU2" s="141"/>
      <c r="TPV2" s="141"/>
      <c r="TPW2" s="141"/>
      <c r="TPX2" s="141"/>
      <c r="TPY2" s="141"/>
      <c r="TPZ2" s="141"/>
      <c r="TQA2" s="141"/>
      <c r="TQB2" s="141"/>
      <c r="TQC2" s="141"/>
      <c r="TQD2" s="141"/>
      <c r="TQE2" s="141"/>
      <c r="TQF2" s="141"/>
      <c r="TQG2" s="141"/>
      <c r="TQH2" s="141"/>
      <c r="TQI2" s="141"/>
      <c r="TQJ2" s="141"/>
      <c r="TQK2" s="141"/>
      <c r="TQL2" s="141"/>
      <c r="TQM2" s="141"/>
      <c r="TQN2" s="141"/>
      <c r="TQO2" s="141"/>
      <c r="TQP2" s="141"/>
      <c r="TQQ2" s="141"/>
      <c r="TQR2" s="141"/>
      <c r="TQS2" s="141"/>
      <c r="TQT2" s="141"/>
      <c r="TQU2" s="141"/>
      <c r="TQV2" s="141"/>
      <c r="TQW2" s="141"/>
      <c r="TQX2" s="141"/>
      <c r="TQY2" s="141"/>
      <c r="TQZ2" s="141"/>
      <c r="TRA2" s="141"/>
      <c r="TRB2" s="141"/>
      <c r="TRC2" s="141"/>
      <c r="TRD2" s="141"/>
      <c r="TRE2" s="141"/>
      <c r="TRF2" s="141"/>
      <c r="TRG2" s="141"/>
      <c r="TRH2" s="141"/>
      <c r="TRI2" s="141"/>
      <c r="TRJ2" s="141"/>
      <c r="TRK2" s="141"/>
      <c r="TRL2" s="141"/>
      <c r="TRM2" s="141"/>
      <c r="TRN2" s="141"/>
      <c r="TRO2" s="141"/>
      <c r="TRP2" s="141"/>
      <c r="TRQ2" s="141"/>
      <c r="TRR2" s="141"/>
      <c r="TRS2" s="141"/>
      <c r="TRT2" s="141"/>
      <c r="TRU2" s="141"/>
      <c r="TRV2" s="141"/>
      <c r="TRW2" s="141"/>
      <c r="TRX2" s="141"/>
      <c r="TRY2" s="141"/>
      <c r="TRZ2" s="141"/>
      <c r="TSA2" s="141"/>
      <c r="TSB2" s="141"/>
      <c r="TSC2" s="141"/>
      <c r="TSD2" s="141"/>
      <c r="TSE2" s="141"/>
      <c r="TSF2" s="141"/>
      <c r="TSG2" s="141"/>
      <c r="TSH2" s="141"/>
      <c r="TSI2" s="141"/>
      <c r="TSJ2" s="141"/>
      <c r="TSK2" s="141"/>
      <c r="TSL2" s="141"/>
      <c r="TSM2" s="141"/>
      <c r="TSN2" s="141"/>
      <c r="TSO2" s="141"/>
      <c r="TSP2" s="141"/>
      <c r="TSQ2" s="141"/>
      <c r="TSR2" s="141"/>
      <c r="TSS2" s="141"/>
      <c r="TST2" s="141"/>
      <c r="TSU2" s="141"/>
      <c r="TSV2" s="141"/>
      <c r="TSW2" s="141"/>
      <c r="TSX2" s="141"/>
      <c r="TSY2" s="141"/>
      <c r="TSZ2" s="141"/>
      <c r="TTA2" s="141"/>
      <c r="TTB2" s="141"/>
      <c r="TTC2" s="141"/>
      <c r="TTD2" s="141"/>
      <c r="TTE2" s="141"/>
      <c r="TTF2" s="141"/>
      <c r="TTG2" s="141"/>
      <c r="TTH2" s="141"/>
      <c r="TTI2" s="141"/>
      <c r="TTJ2" s="141"/>
      <c r="TTK2" s="141"/>
      <c r="TTL2" s="141"/>
      <c r="TTM2" s="141"/>
      <c r="TTN2" s="141"/>
      <c r="TTO2" s="141"/>
      <c r="TTP2" s="141"/>
      <c r="TTQ2" s="141"/>
      <c r="TTR2" s="141"/>
      <c r="TTS2" s="141"/>
      <c r="TTT2" s="141"/>
      <c r="TTU2" s="141"/>
      <c r="TTV2" s="141"/>
      <c r="TTW2" s="141"/>
      <c r="TTX2" s="141"/>
      <c r="TTY2" s="141"/>
      <c r="TTZ2" s="141"/>
      <c r="TUA2" s="141"/>
      <c r="TUB2" s="141"/>
      <c r="TUC2" s="141"/>
      <c r="TUD2" s="141"/>
      <c r="TUE2" s="141"/>
      <c r="TUF2" s="141"/>
      <c r="TUG2" s="141"/>
      <c r="TUH2" s="141"/>
      <c r="TUI2" s="141"/>
      <c r="TUJ2" s="141"/>
      <c r="TUK2" s="141"/>
      <c r="TUL2" s="141"/>
      <c r="TUM2" s="141"/>
      <c r="TUN2" s="141"/>
      <c r="TUO2" s="141"/>
      <c r="TUP2" s="141"/>
      <c r="TUQ2" s="141"/>
      <c r="TUR2" s="141"/>
      <c r="TUS2" s="141"/>
      <c r="TUT2" s="141"/>
      <c r="TUU2" s="141"/>
      <c r="TUV2" s="141"/>
      <c r="TUW2" s="141"/>
      <c r="TUX2" s="141"/>
      <c r="TUY2" s="141"/>
      <c r="TUZ2" s="141"/>
      <c r="TVA2" s="141"/>
      <c r="TVB2" s="141"/>
      <c r="TVC2" s="141"/>
      <c r="TVD2" s="141"/>
      <c r="TVE2" s="141"/>
      <c r="TVF2" s="141"/>
      <c r="TVG2" s="141"/>
      <c r="TVH2" s="141"/>
      <c r="TVI2" s="141"/>
      <c r="TVJ2" s="141"/>
      <c r="TVK2" s="141"/>
      <c r="TVL2" s="141"/>
      <c r="TVM2" s="141"/>
      <c r="TVN2" s="141"/>
      <c r="TVO2" s="141"/>
      <c r="TVP2" s="141"/>
      <c r="TVQ2" s="141"/>
      <c r="TVR2" s="141"/>
      <c r="TVS2" s="141"/>
      <c r="TVT2" s="141"/>
      <c r="TVU2" s="141"/>
      <c r="TVV2" s="141"/>
      <c r="TVW2" s="141"/>
      <c r="TVX2" s="141"/>
      <c r="TVY2" s="141"/>
      <c r="TVZ2" s="141"/>
      <c r="TWA2" s="141"/>
      <c r="TWB2" s="141"/>
      <c r="TWC2" s="141"/>
      <c r="TWD2" s="141"/>
      <c r="TWE2" s="141"/>
      <c r="TWF2" s="141"/>
      <c r="TWG2" s="141"/>
      <c r="TWH2" s="141"/>
      <c r="TWI2" s="141"/>
      <c r="TWJ2" s="141"/>
      <c r="TWK2" s="141"/>
      <c r="TWL2" s="141"/>
      <c r="TWM2" s="141"/>
      <c r="TWN2" s="141"/>
      <c r="TWO2" s="141"/>
      <c r="TWP2" s="141"/>
      <c r="TWQ2" s="141"/>
      <c r="TWR2" s="141"/>
      <c r="TWS2" s="141"/>
      <c r="TWT2" s="141"/>
      <c r="TWU2" s="141"/>
      <c r="TWV2" s="141"/>
      <c r="TWW2" s="141"/>
      <c r="TWX2" s="141"/>
      <c r="TWY2" s="141"/>
      <c r="TWZ2" s="141"/>
      <c r="TXA2" s="141"/>
      <c r="TXB2" s="141"/>
      <c r="TXC2" s="141"/>
      <c r="TXD2" s="141"/>
      <c r="TXE2" s="141"/>
      <c r="TXF2" s="141"/>
      <c r="TXG2" s="141"/>
      <c r="TXH2" s="141"/>
      <c r="TXI2" s="141"/>
      <c r="TXJ2" s="141"/>
      <c r="TXK2" s="141"/>
      <c r="TXL2" s="141"/>
      <c r="TXM2" s="141"/>
      <c r="TXN2" s="141"/>
      <c r="TXO2" s="141"/>
      <c r="TXP2" s="141"/>
      <c r="TXQ2" s="141"/>
      <c r="TXR2" s="141"/>
      <c r="TXS2" s="141"/>
      <c r="TXT2" s="141"/>
      <c r="TXU2" s="141"/>
      <c r="TXV2" s="141"/>
      <c r="TXW2" s="141"/>
      <c r="TXX2" s="141"/>
      <c r="TXY2" s="141"/>
      <c r="TXZ2" s="141"/>
      <c r="TYA2" s="141"/>
      <c r="TYB2" s="141"/>
      <c r="TYC2" s="141"/>
      <c r="TYD2" s="141"/>
      <c r="TYE2" s="141"/>
      <c r="TYF2" s="141"/>
      <c r="TYG2" s="141"/>
      <c r="TYH2" s="141"/>
      <c r="TYI2" s="141"/>
      <c r="TYJ2" s="141"/>
      <c r="TYK2" s="141"/>
      <c r="TYL2" s="141"/>
      <c r="TYM2" s="141"/>
      <c r="TYN2" s="141"/>
      <c r="TYO2" s="141"/>
      <c r="TYP2" s="141"/>
      <c r="TYQ2" s="141"/>
      <c r="TYR2" s="141"/>
      <c r="TYS2" s="141"/>
      <c r="TYT2" s="141"/>
      <c r="TYU2" s="141"/>
      <c r="TYV2" s="141"/>
      <c r="TYW2" s="141"/>
      <c r="TYX2" s="141"/>
      <c r="TYY2" s="141"/>
      <c r="TYZ2" s="141"/>
      <c r="TZA2" s="141"/>
      <c r="TZB2" s="141"/>
      <c r="TZC2" s="141"/>
      <c r="TZD2" s="141"/>
      <c r="TZE2" s="141"/>
      <c r="TZF2" s="141"/>
      <c r="TZG2" s="141"/>
      <c r="TZH2" s="141"/>
      <c r="TZI2" s="141"/>
      <c r="TZJ2" s="141"/>
      <c r="TZK2" s="141"/>
      <c r="TZL2" s="141"/>
      <c r="TZM2" s="141"/>
      <c r="TZN2" s="141"/>
      <c r="TZO2" s="141"/>
      <c r="TZP2" s="141"/>
      <c r="TZQ2" s="141"/>
      <c r="TZR2" s="141"/>
      <c r="TZS2" s="141"/>
      <c r="TZT2" s="141"/>
      <c r="TZU2" s="141"/>
      <c r="TZV2" s="141"/>
      <c r="TZW2" s="141"/>
      <c r="TZX2" s="141"/>
      <c r="TZY2" s="141"/>
      <c r="TZZ2" s="141"/>
      <c r="UAA2" s="141"/>
      <c r="UAB2" s="141"/>
      <c r="UAC2" s="141"/>
      <c r="UAD2" s="141"/>
      <c r="UAE2" s="141"/>
      <c r="UAF2" s="141"/>
      <c r="UAG2" s="141"/>
      <c r="UAH2" s="141"/>
      <c r="UAI2" s="141"/>
      <c r="UAJ2" s="141"/>
      <c r="UAK2" s="141"/>
      <c r="UAL2" s="141"/>
      <c r="UAM2" s="141"/>
      <c r="UAN2" s="141"/>
      <c r="UAO2" s="141"/>
      <c r="UAP2" s="141"/>
      <c r="UAQ2" s="141"/>
      <c r="UAR2" s="141"/>
      <c r="UAS2" s="141"/>
      <c r="UAT2" s="141"/>
      <c r="UAU2" s="141"/>
      <c r="UAV2" s="141"/>
      <c r="UAW2" s="141"/>
      <c r="UAX2" s="141"/>
      <c r="UAY2" s="141"/>
      <c r="UAZ2" s="141"/>
      <c r="UBA2" s="141"/>
      <c r="UBB2" s="141"/>
      <c r="UBC2" s="141"/>
      <c r="UBD2" s="141"/>
      <c r="UBE2" s="141"/>
      <c r="UBF2" s="141"/>
      <c r="UBG2" s="141"/>
      <c r="UBH2" s="141"/>
      <c r="UBI2" s="141"/>
      <c r="UBJ2" s="141"/>
      <c r="UBK2" s="141"/>
      <c r="UBL2" s="141"/>
      <c r="UBM2" s="141"/>
      <c r="UBN2" s="141"/>
      <c r="UBO2" s="141"/>
      <c r="UBP2" s="141"/>
      <c r="UBQ2" s="141"/>
      <c r="UBR2" s="141"/>
      <c r="UBS2" s="141"/>
      <c r="UBT2" s="141"/>
      <c r="UBU2" s="141"/>
      <c r="UBV2" s="141"/>
      <c r="UBW2" s="141"/>
      <c r="UBX2" s="141"/>
      <c r="UBY2" s="141"/>
      <c r="UBZ2" s="141"/>
      <c r="UCA2" s="141"/>
      <c r="UCB2" s="141"/>
      <c r="UCC2" s="141"/>
      <c r="UCD2" s="141"/>
      <c r="UCE2" s="141"/>
      <c r="UCF2" s="141"/>
      <c r="UCG2" s="141"/>
      <c r="UCH2" s="141"/>
      <c r="UCI2" s="141"/>
      <c r="UCJ2" s="141"/>
      <c r="UCK2" s="141"/>
      <c r="UCL2" s="141"/>
      <c r="UCM2" s="141"/>
      <c r="UCN2" s="141"/>
      <c r="UCO2" s="141"/>
      <c r="UCP2" s="141"/>
      <c r="UCQ2" s="141"/>
      <c r="UCR2" s="141"/>
      <c r="UCS2" s="141"/>
      <c r="UCT2" s="141"/>
      <c r="UCU2" s="141"/>
      <c r="UCV2" s="141"/>
      <c r="UCW2" s="141"/>
      <c r="UCX2" s="141"/>
      <c r="UCY2" s="141"/>
      <c r="UCZ2" s="141"/>
      <c r="UDA2" s="141"/>
      <c r="UDB2" s="141"/>
      <c r="UDC2" s="141"/>
      <c r="UDD2" s="141"/>
      <c r="UDE2" s="141"/>
      <c r="UDF2" s="141"/>
      <c r="UDG2" s="141"/>
      <c r="UDH2" s="141"/>
      <c r="UDI2" s="141"/>
      <c r="UDJ2" s="141"/>
      <c r="UDK2" s="141"/>
      <c r="UDL2" s="141"/>
      <c r="UDM2" s="141"/>
      <c r="UDN2" s="141"/>
      <c r="UDO2" s="141"/>
      <c r="UDP2" s="141"/>
      <c r="UDQ2" s="141"/>
      <c r="UDR2" s="141"/>
      <c r="UDS2" s="141"/>
      <c r="UDT2" s="141"/>
      <c r="UDU2" s="141"/>
      <c r="UDV2" s="141"/>
      <c r="UDW2" s="141"/>
      <c r="UDX2" s="141"/>
      <c r="UDY2" s="141"/>
      <c r="UDZ2" s="141"/>
      <c r="UEA2" s="141"/>
      <c r="UEB2" s="141"/>
      <c r="UEC2" s="141"/>
      <c r="UED2" s="141"/>
      <c r="UEE2" s="141"/>
      <c r="UEF2" s="141"/>
      <c r="UEG2" s="141"/>
      <c r="UEH2" s="141"/>
      <c r="UEI2" s="141"/>
      <c r="UEJ2" s="141"/>
      <c r="UEK2" s="141"/>
      <c r="UEL2" s="141"/>
      <c r="UEM2" s="141"/>
      <c r="UEN2" s="141"/>
      <c r="UEO2" s="141"/>
      <c r="UEP2" s="141"/>
      <c r="UEQ2" s="141"/>
      <c r="UER2" s="141"/>
      <c r="UES2" s="141"/>
      <c r="UET2" s="141"/>
      <c r="UEU2" s="141"/>
      <c r="UEV2" s="141"/>
      <c r="UEW2" s="141"/>
      <c r="UEX2" s="141"/>
      <c r="UEY2" s="141"/>
      <c r="UEZ2" s="141"/>
      <c r="UFA2" s="141"/>
      <c r="UFB2" s="141"/>
      <c r="UFC2" s="141"/>
      <c r="UFD2" s="141"/>
      <c r="UFE2" s="141"/>
      <c r="UFF2" s="141"/>
      <c r="UFG2" s="141"/>
      <c r="UFH2" s="141"/>
      <c r="UFI2" s="141"/>
      <c r="UFJ2" s="141"/>
      <c r="UFK2" s="141"/>
      <c r="UFL2" s="141"/>
      <c r="UFM2" s="141"/>
      <c r="UFN2" s="141"/>
      <c r="UFO2" s="141"/>
      <c r="UFP2" s="141"/>
      <c r="UFQ2" s="141"/>
      <c r="UFR2" s="141"/>
      <c r="UFS2" s="141"/>
      <c r="UFT2" s="141"/>
      <c r="UFU2" s="141"/>
      <c r="UFV2" s="141"/>
      <c r="UFW2" s="141"/>
      <c r="UFX2" s="141"/>
      <c r="UFY2" s="141"/>
      <c r="UFZ2" s="141"/>
      <c r="UGA2" s="141"/>
      <c r="UGB2" s="141"/>
      <c r="UGC2" s="141"/>
      <c r="UGD2" s="141"/>
      <c r="UGE2" s="141"/>
      <c r="UGF2" s="141"/>
      <c r="UGG2" s="141"/>
      <c r="UGH2" s="141"/>
      <c r="UGI2" s="141"/>
      <c r="UGJ2" s="141"/>
      <c r="UGK2" s="141"/>
      <c r="UGL2" s="141"/>
      <c r="UGM2" s="141"/>
      <c r="UGN2" s="141"/>
      <c r="UGO2" s="141"/>
      <c r="UGP2" s="141"/>
      <c r="UGQ2" s="141"/>
      <c r="UGR2" s="141"/>
      <c r="UGS2" s="141"/>
      <c r="UGT2" s="141"/>
      <c r="UGU2" s="141"/>
      <c r="UGV2" s="141"/>
      <c r="UGW2" s="141"/>
      <c r="UGX2" s="141"/>
      <c r="UGY2" s="141"/>
      <c r="UGZ2" s="141"/>
      <c r="UHA2" s="141"/>
      <c r="UHB2" s="141"/>
      <c r="UHC2" s="141"/>
      <c r="UHD2" s="141"/>
      <c r="UHE2" s="141"/>
      <c r="UHF2" s="141"/>
      <c r="UHG2" s="141"/>
      <c r="UHH2" s="141"/>
      <c r="UHI2" s="141"/>
      <c r="UHJ2" s="141"/>
      <c r="UHK2" s="141"/>
      <c r="UHL2" s="141"/>
      <c r="UHM2" s="141"/>
      <c r="UHN2" s="141"/>
      <c r="UHO2" s="141"/>
      <c r="UHP2" s="141"/>
      <c r="UHQ2" s="141"/>
      <c r="UHR2" s="141"/>
      <c r="UHS2" s="141"/>
      <c r="UHT2" s="141"/>
      <c r="UHU2" s="141"/>
      <c r="UHV2" s="141"/>
      <c r="UHW2" s="141"/>
      <c r="UHX2" s="141"/>
      <c r="UHY2" s="141"/>
      <c r="UHZ2" s="141"/>
      <c r="UIA2" s="141"/>
      <c r="UIB2" s="141"/>
      <c r="UIC2" s="141"/>
      <c r="UID2" s="141"/>
      <c r="UIE2" s="141"/>
      <c r="UIF2" s="141"/>
      <c r="UIG2" s="141"/>
      <c r="UIH2" s="141"/>
      <c r="UII2" s="141"/>
      <c r="UIJ2" s="141"/>
      <c r="UIK2" s="141"/>
      <c r="UIL2" s="141"/>
      <c r="UIM2" s="141"/>
      <c r="UIN2" s="141"/>
      <c r="UIO2" s="141"/>
      <c r="UIP2" s="141"/>
      <c r="UIQ2" s="141"/>
      <c r="UIR2" s="141"/>
      <c r="UIS2" s="141"/>
      <c r="UIT2" s="141"/>
      <c r="UIU2" s="141"/>
      <c r="UIV2" s="141"/>
      <c r="UIW2" s="141"/>
      <c r="UIX2" s="141"/>
      <c r="UIY2" s="141"/>
      <c r="UIZ2" s="141"/>
      <c r="UJA2" s="141"/>
      <c r="UJB2" s="141"/>
      <c r="UJC2" s="141"/>
      <c r="UJD2" s="141"/>
      <c r="UJE2" s="141"/>
      <c r="UJF2" s="141"/>
      <c r="UJG2" s="141"/>
      <c r="UJH2" s="141"/>
      <c r="UJI2" s="141"/>
      <c r="UJJ2" s="141"/>
      <c r="UJK2" s="141"/>
      <c r="UJL2" s="141"/>
      <c r="UJM2" s="141"/>
      <c r="UJN2" s="141"/>
      <c r="UJO2" s="141"/>
      <c r="UJP2" s="141"/>
      <c r="UJQ2" s="141"/>
      <c r="UJR2" s="141"/>
      <c r="UJS2" s="141"/>
      <c r="UJT2" s="141"/>
      <c r="UJU2" s="141"/>
      <c r="UJV2" s="141"/>
      <c r="UJW2" s="141"/>
      <c r="UJX2" s="141"/>
      <c r="UJY2" s="141"/>
      <c r="UJZ2" s="141"/>
      <c r="UKA2" s="141"/>
      <c r="UKB2" s="141"/>
      <c r="UKC2" s="141"/>
      <c r="UKD2" s="141"/>
      <c r="UKE2" s="141"/>
      <c r="UKF2" s="141"/>
      <c r="UKG2" s="141"/>
      <c r="UKH2" s="141"/>
      <c r="UKI2" s="141"/>
      <c r="UKJ2" s="141"/>
      <c r="UKK2" s="141"/>
      <c r="UKL2" s="141"/>
      <c r="UKM2" s="141"/>
      <c r="UKN2" s="141"/>
      <c r="UKO2" s="141"/>
      <c r="UKP2" s="141"/>
      <c r="UKQ2" s="141"/>
      <c r="UKR2" s="141"/>
      <c r="UKS2" s="141"/>
      <c r="UKT2" s="141"/>
      <c r="UKU2" s="141"/>
      <c r="UKV2" s="141"/>
      <c r="UKW2" s="141"/>
      <c r="UKX2" s="141"/>
      <c r="UKY2" s="141"/>
      <c r="UKZ2" s="141"/>
      <c r="ULA2" s="141"/>
      <c r="ULB2" s="141"/>
      <c r="ULC2" s="141"/>
      <c r="ULD2" s="141"/>
      <c r="ULE2" s="141"/>
      <c r="ULF2" s="141"/>
      <c r="ULG2" s="141"/>
      <c r="ULH2" s="141"/>
      <c r="ULI2" s="141"/>
      <c r="ULJ2" s="141"/>
      <c r="ULK2" s="141"/>
      <c r="ULL2" s="141"/>
      <c r="ULM2" s="141"/>
      <c r="ULN2" s="141"/>
      <c r="ULO2" s="141"/>
      <c r="ULP2" s="141"/>
      <c r="ULQ2" s="141"/>
      <c r="ULR2" s="141"/>
      <c r="ULS2" s="141"/>
      <c r="ULT2" s="141"/>
      <c r="ULU2" s="141"/>
      <c r="ULV2" s="141"/>
      <c r="ULW2" s="141"/>
      <c r="ULX2" s="141"/>
      <c r="ULY2" s="141"/>
      <c r="ULZ2" s="141"/>
      <c r="UMA2" s="141"/>
      <c r="UMB2" s="141"/>
      <c r="UMC2" s="141"/>
      <c r="UMD2" s="141"/>
      <c r="UME2" s="141"/>
      <c r="UMF2" s="141"/>
      <c r="UMG2" s="141"/>
      <c r="UMH2" s="141"/>
      <c r="UMI2" s="141"/>
      <c r="UMJ2" s="141"/>
      <c r="UMK2" s="141"/>
      <c r="UML2" s="141"/>
      <c r="UMM2" s="141"/>
      <c r="UMN2" s="141"/>
      <c r="UMO2" s="141"/>
      <c r="UMP2" s="141"/>
      <c r="UMQ2" s="141"/>
      <c r="UMR2" s="141"/>
      <c r="UMS2" s="141"/>
      <c r="UMT2" s="141"/>
      <c r="UMU2" s="141"/>
      <c r="UMV2" s="141"/>
      <c r="UMW2" s="141"/>
      <c r="UMX2" s="141"/>
      <c r="UMY2" s="141"/>
      <c r="UMZ2" s="141"/>
      <c r="UNA2" s="141"/>
      <c r="UNB2" s="141"/>
      <c r="UNC2" s="141"/>
      <c r="UND2" s="141"/>
      <c r="UNE2" s="141"/>
      <c r="UNF2" s="141"/>
      <c r="UNG2" s="141"/>
      <c r="UNH2" s="141"/>
      <c r="UNI2" s="141"/>
      <c r="UNJ2" s="141"/>
      <c r="UNK2" s="141"/>
      <c r="UNL2" s="141"/>
      <c r="UNM2" s="141"/>
      <c r="UNN2" s="141"/>
      <c r="UNO2" s="141"/>
      <c r="UNP2" s="141"/>
      <c r="UNQ2" s="141"/>
      <c r="UNR2" s="141"/>
      <c r="UNS2" s="141"/>
      <c r="UNT2" s="141"/>
      <c r="UNU2" s="141"/>
      <c r="UNV2" s="141"/>
      <c r="UNW2" s="141"/>
      <c r="UNX2" s="141"/>
      <c r="UNY2" s="141"/>
      <c r="UNZ2" s="141"/>
      <c r="UOA2" s="141"/>
      <c r="UOB2" s="141"/>
      <c r="UOC2" s="141"/>
      <c r="UOD2" s="141"/>
      <c r="UOE2" s="141"/>
      <c r="UOF2" s="141"/>
      <c r="UOG2" s="141"/>
      <c r="UOH2" s="141"/>
      <c r="UOI2" s="141"/>
      <c r="UOJ2" s="141"/>
      <c r="UOK2" s="141"/>
      <c r="UOL2" s="141"/>
      <c r="UOM2" s="141"/>
      <c r="UON2" s="141"/>
      <c r="UOO2" s="141"/>
      <c r="UOP2" s="141"/>
      <c r="UOQ2" s="141"/>
      <c r="UOR2" s="141"/>
      <c r="UOS2" s="141"/>
      <c r="UOT2" s="141"/>
      <c r="UOU2" s="141"/>
      <c r="UOV2" s="141"/>
      <c r="UOW2" s="141"/>
      <c r="UOX2" s="141"/>
      <c r="UOY2" s="141"/>
      <c r="UOZ2" s="141"/>
      <c r="UPA2" s="141"/>
      <c r="UPB2" s="141"/>
      <c r="UPC2" s="141"/>
      <c r="UPD2" s="141"/>
      <c r="UPE2" s="141"/>
      <c r="UPF2" s="141"/>
      <c r="UPG2" s="141"/>
      <c r="UPH2" s="141"/>
      <c r="UPI2" s="141"/>
      <c r="UPJ2" s="141"/>
      <c r="UPK2" s="141"/>
      <c r="UPL2" s="141"/>
      <c r="UPM2" s="141"/>
      <c r="UPN2" s="141"/>
      <c r="UPO2" s="141"/>
      <c r="UPP2" s="141"/>
      <c r="UPQ2" s="141"/>
      <c r="UPR2" s="141"/>
      <c r="UPS2" s="141"/>
      <c r="UPT2" s="141"/>
      <c r="UPU2" s="141"/>
      <c r="UPV2" s="141"/>
      <c r="UPW2" s="141"/>
      <c r="UPX2" s="141"/>
      <c r="UPY2" s="141"/>
      <c r="UPZ2" s="141"/>
      <c r="UQA2" s="141"/>
      <c r="UQB2" s="141"/>
      <c r="UQC2" s="141"/>
      <c r="UQD2" s="141"/>
      <c r="UQE2" s="141"/>
      <c r="UQF2" s="141"/>
      <c r="UQG2" s="141"/>
      <c r="UQH2" s="141"/>
      <c r="UQI2" s="141"/>
      <c r="UQJ2" s="141"/>
      <c r="UQK2" s="141"/>
      <c r="UQL2" s="141"/>
      <c r="UQM2" s="141"/>
      <c r="UQN2" s="141"/>
      <c r="UQO2" s="141"/>
      <c r="UQP2" s="141"/>
      <c r="UQQ2" s="141"/>
      <c r="UQR2" s="141"/>
      <c r="UQS2" s="141"/>
      <c r="UQT2" s="141"/>
      <c r="UQU2" s="141"/>
      <c r="UQV2" s="141"/>
      <c r="UQW2" s="141"/>
      <c r="UQX2" s="141"/>
      <c r="UQY2" s="141"/>
      <c r="UQZ2" s="141"/>
      <c r="URA2" s="141"/>
      <c r="URB2" s="141"/>
      <c r="URC2" s="141"/>
      <c r="URD2" s="141"/>
      <c r="URE2" s="141"/>
      <c r="URF2" s="141"/>
      <c r="URG2" s="141"/>
      <c r="URH2" s="141"/>
      <c r="URI2" s="141"/>
      <c r="URJ2" s="141"/>
      <c r="URK2" s="141"/>
      <c r="URL2" s="141"/>
      <c r="URM2" s="141"/>
      <c r="URN2" s="141"/>
      <c r="URO2" s="141"/>
      <c r="URP2" s="141"/>
      <c r="URQ2" s="141"/>
      <c r="URR2" s="141"/>
      <c r="URS2" s="141"/>
      <c r="URT2" s="141"/>
      <c r="URU2" s="141"/>
      <c r="URV2" s="141"/>
      <c r="URW2" s="141"/>
      <c r="URX2" s="141"/>
      <c r="URY2" s="141"/>
      <c r="URZ2" s="141"/>
      <c r="USA2" s="141"/>
      <c r="USB2" s="141"/>
      <c r="USC2" s="141"/>
      <c r="USD2" s="141"/>
      <c r="USE2" s="141"/>
      <c r="USF2" s="141"/>
      <c r="USG2" s="141"/>
      <c r="USH2" s="141"/>
      <c r="USI2" s="141"/>
      <c r="USJ2" s="141"/>
      <c r="USK2" s="141"/>
      <c r="USL2" s="141"/>
      <c r="USM2" s="141"/>
      <c r="USN2" s="141"/>
      <c r="USO2" s="141"/>
      <c r="USP2" s="141"/>
      <c r="USQ2" s="141"/>
      <c r="USR2" s="141"/>
      <c r="USS2" s="141"/>
      <c r="UST2" s="141"/>
      <c r="USU2" s="141"/>
      <c r="USV2" s="141"/>
      <c r="USW2" s="141"/>
      <c r="USX2" s="141"/>
      <c r="USY2" s="141"/>
      <c r="USZ2" s="141"/>
      <c r="UTA2" s="141"/>
      <c r="UTB2" s="141"/>
      <c r="UTC2" s="141"/>
      <c r="UTD2" s="141"/>
      <c r="UTE2" s="141"/>
      <c r="UTF2" s="141"/>
      <c r="UTG2" s="141"/>
      <c r="UTH2" s="141"/>
      <c r="UTI2" s="141"/>
      <c r="UTJ2" s="141"/>
      <c r="UTK2" s="141"/>
      <c r="UTL2" s="141"/>
      <c r="UTM2" s="141"/>
      <c r="UTN2" s="141"/>
      <c r="UTO2" s="141"/>
      <c r="UTP2" s="141"/>
      <c r="UTQ2" s="141"/>
      <c r="UTR2" s="141"/>
      <c r="UTS2" s="141"/>
      <c r="UTT2" s="141"/>
      <c r="UTU2" s="141"/>
      <c r="UTV2" s="141"/>
      <c r="UTW2" s="141"/>
      <c r="UTX2" s="141"/>
      <c r="UTY2" s="141"/>
      <c r="UTZ2" s="141"/>
      <c r="UUA2" s="141"/>
      <c r="UUB2" s="141"/>
      <c r="UUC2" s="141"/>
      <c r="UUD2" s="141"/>
      <c r="UUE2" s="141"/>
      <c r="UUF2" s="141"/>
      <c r="UUG2" s="141"/>
      <c r="UUH2" s="141"/>
      <c r="UUI2" s="141"/>
      <c r="UUJ2" s="141"/>
      <c r="UUK2" s="141"/>
      <c r="UUL2" s="141"/>
      <c r="UUM2" s="141"/>
      <c r="UUN2" s="141"/>
      <c r="UUO2" s="141"/>
      <c r="UUP2" s="141"/>
      <c r="UUQ2" s="141"/>
      <c r="UUR2" s="141"/>
      <c r="UUS2" s="141"/>
      <c r="UUT2" s="141"/>
      <c r="UUU2" s="141"/>
      <c r="UUV2" s="141"/>
      <c r="UUW2" s="141"/>
      <c r="UUX2" s="141"/>
      <c r="UUY2" s="141"/>
      <c r="UUZ2" s="141"/>
      <c r="UVA2" s="141"/>
      <c r="UVB2" s="141"/>
      <c r="UVC2" s="141"/>
      <c r="UVD2" s="141"/>
      <c r="UVE2" s="141"/>
      <c r="UVF2" s="141"/>
      <c r="UVG2" s="141"/>
      <c r="UVH2" s="141"/>
      <c r="UVI2" s="141"/>
      <c r="UVJ2" s="141"/>
      <c r="UVK2" s="141"/>
      <c r="UVL2" s="141"/>
      <c r="UVM2" s="141"/>
      <c r="UVN2" s="141"/>
      <c r="UVO2" s="141"/>
      <c r="UVP2" s="141"/>
      <c r="UVQ2" s="141"/>
      <c r="UVR2" s="141"/>
      <c r="UVS2" s="141"/>
      <c r="UVT2" s="141"/>
      <c r="UVU2" s="141"/>
      <c r="UVV2" s="141"/>
      <c r="UVW2" s="141"/>
      <c r="UVX2" s="141"/>
      <c r="UVY2" s="141"/>
      <c r="UVZ2" s="141"/>
      <c r="UWA2" s="141"/>
      <c r="UWB2" s="141"/>
      <c r="UWC2" s="141"/>
      <c r="UWD2" s="141"/>
      <c r="UWE2" s="141"/>
      <c r="UWF2" s="141"/>
      <c r="UWG2" s="141"/>
      <c r="UWH2" s="141"/>
      <c r="UWI2" s="141"/>
      <c r="UWJ2" s="141"/>
      <c r="UWK2" s="141"/>
      <c r="UWL2" s="141"/>
      <c r="UWM2" s="141"/>
      <c r="UWN2" s="141"/>
      <c r="UWO2" s="141"/>
      <c r="UWP2" s="141"/>
      <c r="UWQ2" s="141"/>
      <c r="UWR2" s="141"/>
      <c r="UWS2" s="141"/>
      <c r="UWT2" s="141"/>
      <c r="UWU2" s="141"/>
      <c r="UWV2" s="141"/>
      <c r="UWW2" s="141"/>
      <c r="UWX2" s="141"/>
      <c r="UWY2" s="141"/>
      <c r="UWZ2" s="141"/>
      <c r="UXA2" s="141"/>
      <c r="UXB2" s="141"/>
      <c r="UXC2" s="141"/>
      <c r="UXD2" s="141"/>
      <c r="UXE2" s="141"/>
      <c r="UXF2" s="141"/>
      <c r="UXG2" s="141"/>
      <c r="UXH2" s="141"/>
      <c r="UXI2" s="141"/>
      <c r="UXJ2" s="141"/>
      <c r="UXK2" s="141"/>
      <c r="UXL2" s="141"/>
      <c r="UXM2" s="141"/>
      <c r="UXN2" s="141"/>
      <c r="UXO2" s="141"/>
      <c r="UXP2" s="141"/>
      <c r="UXQ2" s="141"/>
      <c r="UXR2" s="141"/>
      <c r="UXS2" s="141"/>
      <c r="UXT2" s="141"/>
      <c r="UXU2" s="141"/>
      <c r="UXV2" s="141"/>
      <c r="UXW2" s="141"/>
      <c r="UXX2" s="141"/>
      <c r="UXY2" s="141"/>
      <c r="UXZ2" s="141"/>
      <c r="UYA2" s="141"/>
      <c r="UYB2" s="141"/>
      <c r="UYC2" s="141"/>
      <c r="UYD2" s="141"/>
      <c r="UYE2" s="141"/>
      <c r="UYF2" s="141"/>
      <c r="UYG2" s="141"/>
      <c r="UYH2" s="141"/>
      <c r="UYI2" s="141"/>
      <c r="UYJ2" s="141"/>
      <c r="UYK2" s="141"/>
      <c r="UYL2" s="141"/>
      <c r="UYM2" s="141"/>
      <c r="UYN2" s="141"/>
      <c r="UYO2" s="141"/>
      <c r="UYP2" s="141"/>
      <c r="UYQ2" s="141"/>
      <c r="UYR2" s="141"/>
      <c r="UYS2" s="141"/>
      <c r="UYT2" s="141"/>
      <c r="UYU2" s="141"/>
      <c r="UYV2" s="141"/>
      <c r="UYW2" s="141"/>
      <c r="UYX2" s="141"/>
      <c r="UYY2" s="141"/>
      <c r="UYZ2" s="141"/>
      <c r="UZA2" s="141"/>
      <c r="UZB2" s="141"/>
      <c r="UZC2" s="141"/>
      <c r="UZD2" s="141"/>
      <c r="UZE2" s="141"/>
      <c r="UZF2" s="141"/>
      <c r="UZG2" s="141"/>
      <c r="UZH2" s="141"/>
      <c r="UZI2" s="141"/>
      <c r="UZJ2" s="141"/>
      <c r="UZK2" s="141"/>
      <c r="UZL2" s="141"/>
      <c r="UZM2" s="141"/>
      <c r="UZN2" s="141"/>
      <c r="UZO2" s="141"/>
      <c r="UZP2" s="141"/>
      <c r="UZQ2" s="141"/>
      <c r="UZR2" s="141"/>
      <c r="UZS2" s="141"/>
      <c r="UZT2" s="141"/>
      <c r="UZU2" s="141"/>
      <c r="UZV2" s="141"/>
      <c r="UZW2" s="141"/>
      <c r="UZX2" s="141"/>
      <c r="UZY2" s="141"/>
      <c r="UZZ2" s="141"/>
      <c r="VAA2" s="141"/>
      <c r="VAB2" s="141"/>
      <c r="VAC2" s="141"/>
      <c r="VAD2" s="141"/>
      <c r="VAE2" s="141"/>
      <c r="VAF2" s="141"/>
      <c r="VAG2" s="141"/>
      <c r="VAH2" s="141"/>
      <c r="VAI2" s="141"/>
      <c r="VAJ2" s="141"/>
      <c r="VAK2" s="141"/>
      <c r="VAL2" s="141"/>
      <c r="VAM2" s="141"/>
      <c r="VAN2" s="141"/>
      <c r="VAO2" s="141"/>
      <c r="VAP2" s="141"/>
      <c r="VAQ2" s="141"/>
      <c r="VAR2" s="141"/>
      <c r="VAS2" s="141"/>
      <c r="VAT2" s="141"/>
      <c r="VAU2" s="141"/>
      <c r="VAV2" s="141"/>
      <c r="VAW2" s="141"/>
      <c r="VAX2" s="141"/>
      <c r="VAY2" s="141"/>
      <c r="VAZ2" s="141"/>
      <c r="VBA2" s="141"/>
      <c r="VBB2" s="141"/>
      <c r="VBC2" s="141"/>
      <c r="VBD2" s="141"/>
      <c r="VBE2" s="141"/>
      <c r="VBF2" s="141"/>
      <c r="VBG2" s="141"/>
      <c r="VBH2" s="141"/>
      <c r="VBI2" s="141"/>
      <c r="VBJ2" s="141"/>
      <c r="VBK2" s="141"/>
      <c r="VBL2" s="141"/>
      <c r="VBM2" s="141"/>
      <c r="VBN2" s="141"/>
      <c r="VBO2" s="141"/>
      <c r="VBP2" s="141"/>
      <c r="VBQ2" s="141"/>
      <c r="VBR2" s="141"/>
      <c r="VBS2" s="141"/>
      <c r="VBT2" s="141"/>
      <c r="VBU2" s="141"/>
      <c r="VBV2" s="141"/>
      <c r="VBW2" s="141"/>
      <c r="VBX2" s="141"/>
      <c r="VBY2" s="141"/>
      <c r="VBZ2" s="141"/>
      <c r="VCA2" s="141"/>
      <c r="VCB2" s="141"/>
      <c r="VCC2" s="141"/>
      <c r="VCD2" s="141"/>
      <c r="VCE2" s="141"/>
      <c r="VCF2" s="141"/>
      <c r="VCG2" s="141"/>
      <c r="VCH2" s="141"/>
      <c r="VCI2" s="141"/>
      <c r="VCJ2" s="141"/>
      <c r="VCK2" s="141"/>
      <c r="VCL2" s="141"/>
      <c r="VCM2" s="141"/>
      <c r="VCN2" s="141"/>
      <c r="VCO2" s="141"/>
      <c r="VCP2" s="141"/>
      <c r="VCQ2" s="141"/>
      <c r="VCR2" s="141"/>
      <c r="VCS2" s="141"/>
      <c r="VCT2" s="141"/>
      <c r="VCU2" s="141"/>
      <c r="VCV2" s="141"/>
      <c r="VCW2" s="141"/>
      <c r="VCX2" s="141"/>
      <c r="VCY2" s="141"/>
      <c r="VCZ2" s="141"/>
      <c r="VDA2" s="141"/>
      <c r="VDB2" s="141"/>
      <c r="VDC2" s="141"/>
      <c r="VDD2" s="141"/>
      <c r="VDE2" s="141"/>
      <c r="VDF2" s="141"/>
      <c r="VDG2" s="141"/>
      <c r="VDH2" s="141"/>
      <c r="VDI2" s="141"/>
      <c r="VDJ2" s="141"/>
      <c r="VDK2" s="141"/>
      <c r="VDL2" s="141"/>
      <c r="VDM2" s="141"/>
      <c r="VDN2" s="141"/>
      <c r="VDO2" s="141"/>
      <c r="VDP2" s="141"/>
      <c r="VDQ2" s="141"/>
      <c r="VDR2" s="141"/>
      <c r="VDS2" s="141"/>
      <c r="VDT2" s="141"/>
      <c r="VDU2" s="141"/>
      <c r="VDV2" s="141"/>
      <c r="VDW2" s="141"/>
      <c r="VDX2" s="141"/>
      <c r="VDY2" s="141"/>
      <c r="VDZ2" s="141"/>
      <c r="VEA2" s="141"/>
      <c r="VEB2" s="141"/>
      <c r="VEC2" s="141"/>
      <c r="VED2" s="141"/>
      <c r="VEE2" s="141"/>
      <c r="VEF2" s="141"/>
      <c r="VEG2" s="141"/>
      <c r="VEH2" s="141"/>
      <c r="VEI2" s="141"/>
      <c r="VEJ2" s="141"/>
      <c r="VEK2" s="141"/>
      <c r="VEL2" s="141"/>
      <c r="VEM2" s="141"/>
      <c r="VEN2" s="141"/>
      <c r="VEO2" s="141"/>
      <c r="VEP2" s="141"/>
      <c r="VEQ2" s="141"/>
      <c r="VER2" s="141"/>
      <c r="VES2" s="141"/>
      <c r="VET2" s="141"/>
      <c r="VEU2" s="141"/>
      <c r="VEV2" s="141"/>
      <c r="VEW2" s="141"/>
      <c r="VEX2" s="141"/>
      <c r="VEY2" s="141"/>
      <c r="VEZ2" s="141"/>
      <c r="VFA2" s="141"/>
      <c r="VFB2" s="141"/>
      <c r="VFC2" s="141"/>
      <c r="VFD2" s="141"/>
      <c r="VFE2" s="141"/>
      <c r="VFF2" s="141"/>
      <c r="VFG2" s="141"/>
      <c r="VFH2" s="141"/>
      <c r="VFI2" s="141"/>
      <c r="VFJ2" s="141"/>
      <c r="VFK2" s="141"/>
      <c r="VFL2" s="141"/>
      <c r="VFM2" s="141"/>
      <c r="VFN2" s="141"/>
      <c r="VFO2" s="141"/>
      <c r="VFP2" s="141"/>
      <c r="VFQ2" s="141"/>
      <c r="VFR2" s="141"/>
      <c r="VFS2" s="141"/>
      <c r="VFT2" s="141"/>
      <c r="VFU2" s="141"/>
      <c r="VFV2" s="141"/>
      <c r="VFW2" s="141"/>
      <c r="VFX2" s="141"/>
      <c r="VFY2" s="141"/>
      <c r="VFZ2" s="141"/>
      <c r="VGA2" s="141"/>
      <c r="VGB2" s="141"/>
      <c r="VGC2" s="141"/>
      <c r="VGD2" s="141"/>
      <c r="VGE2" s="141"/>
      <c r="VGF2" s="141"/>
      <c r="VGG2" s="141"/>
      <c r="VGH2" s="141"/>
      <c r="VGI2" s="141"/>
      <c r="VGJ2" s="141"/>
      <c r="VGK2" s="141"/>
      <c r="VGL2" s="141"/>
      <c r="VGM2" s="141"/>
      <c r="VGN2" s="141"/>
      <c r="VGO2" s="141"/>
      <c r="VGP2" s="141"/>
      <c r="VGQ2" s="141"/>
      <c r="VGR2" s="141"/>
      <c r="VGS2" s="141"/>
      <c r="VGT2" s="141"/>
      <c r="VGU2" s="141"/>
      <c r="VGV2" s="141"/>
      <c r="VGW2" s="141"/>
      <c r="VGX2" s="141"/>
      <c r="VGY2" s="141"/>
      <c r="VGZ2" s="141"/>
      <c r="VHA2" s="141"/>
      <c r="VHB2" s="141"/>
      <c r="VHC2" s="141"/>
      <c r="VHD2" s="141"/>
      <c r="VHE2" s="141"/>
      <c r="VHF2" s="141"/>
      <c r="VHG2" s="141"/>
      <c r="VHH2" s="141"/>
      <c r="VHI2" s="141"/>
      <c r="VHJ2" s="141"/>
      <c r="VHK2" s="141"/>
      <c r="VHL2" s="141"/>
      <c r="VHM2" s="141"/>
      <c r="VHN2" s="141"/>
      <c r="VHO2" s="141"/>
      <c r="VHP2" s="141"/>
      <c r="VHQ2" s="141"/>
      <c r="VHR2" s="141"/>
      <c r="VHS2" s="141"/>
      <c r="VHT2" s="141"/>
      <c r="VHU2" s="141"/>
      <c r="VHV2" s="141"/>
      <c r="VHW2" s="141"/>
      <c r="VHX2" s="141"/>
      <c r="VHY2" s="141"/>
      <c r="VHZ2" s="141"/>
      <c r="VIA2" s="141"/>
      <c r="VIB2" s="141"/>
      <c r="VIC2" s="141"/>
      <c r="VID2" s="141"/>
      <c r="VIE2" s="141"/>
      <c r="VIF2" s="141"/>
      <c r="VIG2" s="141"/>
      <c r="VIH2" s="141"/>
      <c r="VII2" s="141"/>
      <c r="VIJ2" s="141"/>
      <c r="VIK2" s="141"/>
      <c r="VIL2" s="141"/>
      <c r="VIM2" s="141"/>
      <c r="VIN2" s="141"/>
      <c r="VIO2" s="141"/>
      <c r="VIP2" s="141"/>
      <c r="VIQ2" s="141"/>
      <c r="VIR2" s="141"/>
      <c r="VIS2" s="141"/>
      <c r="VIT2" s="141"/>
      <c r="VIU2" s="141"/>
      <c r="VIV2" s="141"/>
      <c r="VIW2" s="141"/>
      <c r="VIX2" s="141"/>
      <c r="VIY2" s="141"/>
      <c r="VIZ2" s="141"/>
      <c r="VJA2" s="141"/>
      <c r="VJB2" s="141"/>
      <c r="VJC2" s="141"/>
      <c r="VJD2" s="141"/>
      <c r="VJE2" s="141"/>
      <c r="VJF2" s="141"/>
      <c r="VJG2" s="141"/>
      <c r="VJH2" s="141"/>
      <c r="VJI2" s="141"/>
      <c r="VJJ2" s="141"/>
      <c r="VJK2" s="141"/>
      <c r="VJL2" s="141"/>
      <c r="VJM2" s="141"/>
      <c r="VJN2" s="141"/>
      <c r="VJO2" s="141"/>
      <c r="VJP2" s="141"/>
      <c r="VJQ2" s="141"/>
      <c r="VJR2" s="141"/>
      <c r="VJS2" s="141"/>
      <c r="VJT2" s="141"/>
      <c r="VJU2" s="141"/>
      <c r="VJV2" s="141"/>
      <c r="VJW2" s="141"/>
      <c r="VJX2" s="141"/>
      <c r="VJY2" s="141"/>
      <c r="VJZ2" s="141"/>
      <c r="VKA2" s="141"/>
      <c r="VKB2" s="141"/>
      <c r="VKC2" s="141"/>
      <c r="VKD2" s="141"/>
      <c r="VKE2" s="141"/>
      <c r="VKF2" s="141"/>
      <c r="VKG2" s="141"/>
      <c r="VKH2" s="141"/>
      <c r="VKI2" s="141"/>
      <c r="VKJ2" s="141"/>
      <c r="VKK2" s="141"/>
      <c r="VKL2" s="141"/>
      <c r="VKM2" s="141"/>
      <c r="VKN2" s="141"/>
      <c r="VKO2" s="141"/>
      <c r="VKP2" s="141"/>
      <c r="VKQ2" s="141"/>
      <c r="VKR2" s="141"/>
      <c r="VKS2" s="141"/>
      <c r="VKT2" s="141"/>
      <c r="VKU2" s="141"/>
      <c r="VKV2" s="141"/>
      <c r="VKW2" s="141"/>
      <c r="VKX2" s="141"/>
      <c r="VKY2" s="141"/>
      <c r="VKZ2" s="141"/>
      <c r="VLA2" s="141"/>
      <c r="VLB2" s="141"/>
      <c r="VLC2" s="141"/>
      <c r="VLD2" s="141"/>
      <c r="VLE2" s="141"/>
      <c r="VLF2" s="141"/>
      <c r="VLG2" s="141"/>
      <c r="VLH2" s="141"/>
      <c r="VLI2" s="141"/>
      <c r="VLJ2" s="141"/>
      <c r="VLK2" s="141"/>
      <c r="VLL2" s="141"/>
      <c r="VLM2" s="141"/>
      <c r="VLN2" s="141"/>
      <c r="VLO2" s="141"/>
      <c r="VLP2" s="141"/>
      <c r="VLQ2" s="141"/>
      <c r="VLR2" s="141"/>
      <c r="VLS2" s="141"/>
      <c r="VLT2" s="141"/>
      <c r="VLU2" s="141"/>
      <c r="VLV2" s="141"/>
      <c r="VLW2" s="141"/>
      <c r="VLX2" s="141"/>
      <c r="VLY2" s="141"/>
      <c r="VLZ2" s="141"/>
      <c r="VMA2" s="141"/>
      <c r="VMB2" s="141"/>
      <c r="VMC2" s="141"/>
      <c r="VMD2" s="141"/>
      <c r="VME2" s="141"/>
      <c r="VMF2" s="141"/>
      <c r="VMG2" s="141"/>
      <c r="VMH2" s="141"/>
      <c r="VMI2" s="141"/>
      <c r="VMJ2" s="141"/>
      <c r="VMK2" s="141"/>
      <c r="VML2" s="141"/>
      <c r="VMM2" s="141"/>
      <c r="VMN2" s="141"/>
      <c r="VMO2" s="141"/>
      <c r="VMP2" s="141"/>
      <c r="VMQ2" s="141"/>
      <c r="VMR2" s="141"/>
      <c r="VMS2" s="141"/>
      <c r="VMT2" s="141"/>
      <c r="VMU2" s="141"/>
      <c r="VMV2" s="141"/>
      <c r="VMW2" s="141"/>
      <c r="VMX2" s="141"/>
      <c r="VMY2" s="141"/>
      <c r="VMZ2" s="141"/>
      <c r="VNA2" s="141"/>
      <c r="VNB2" s="141"/>
      <c r="VNC2" s="141"/>
      <c r="VND2" s="141"/>
      <c r="VNE2" s="141"/>
      <c r="VNF2" s="141"/>
      <c r="VNG2" s="141"/>
      <c r="VNH2" s="141"/>
      <c r="VNI2" s="141"/>
      <c r="VNJ2" s="141"/>
      <c r="VNK2" s="141"/>
      <c r="VNL2" s="141"/>
      <c r="VNM2" s="141"/>
      <c r="VNN2" s="141"/>
      <c r="VNO2" s="141"/>
      <c r="VNP2" s="141"/>
      <c r="VNQ2" s="141"/>
      <c r="VNR2" s="141"/>
      <c r="VNS2" s="141"/>
      <c r="VNT2" s="141"/>
      <c r="VNU2" s="141"/>
      <c r="VNV2" s="141"/>
      <c r="VNW2" s="141"/>
      <c r="VNX2" s="141"/>
      <c r="VNY2" s="141"/>
      <c r="VNZ2" s="141"/>
      <c r="VOA2" s="141"/>
      <c r="VOB2" s="141"/>
      <c r="VOC2" s="141"/>
      <c r="VOD2" s="141"/>
      <c r="VOE2" s="141"/>
      <c r="VOF2" s="141"/>
      <c r="VOG2" s="141"/>
      <c r="VOH2" s="141"/>
      <c r="VOI2" s="141"/>
      <c r="VOJ2" s="141"/>
      <c r="VOK2" s="141"/>
      <c r="VOL2" s="141"/>
      <c r="VOM2" s="141"/>
      <c r="VON2" s="141"/>
      <c r="VOO2" s="141"/>
      <c r="VOP2" s="141"/>
      <c r="VOQ2" s="141"/>
      <c r="VOR2" s="141"/>
      <c r="VOS2" s="141"/>
      <c r="VOT2" s="141"/>
      <c r="VOU2" s="141"/>
      <c r="VOV2" s="141"/>
      <c r="VOW2" s="141"/>
      <c r="VOX2" s="141"/>
      <c r="VOY2" s="141"/>
      <c r="VOZ2" s="141"/>
      <c r="VPA2" s="141"/>
      <c r="VPB2" s="141"/>
      <c r="VPC2" s="141"/>
      <c r="VPD2" s="141"/>
      <c r="VPE2" s="141"/>
      <c r="VPF2" s="141"/>
      <c r="VPG2" s="141"/>
      <c r="VPH2" s="141"/>
      <c r="VPI2" s="141"/>
      <c r="VPJ2" s="141"/>
      <c r="VPK2" s="141"/>
      <c r="VPL2" s="141"/>
      <c r="VPM2" s="141"/>
      <c r="VPN2" s="141"/>
      <c r="VPO2" s="141"/>
      <c r="VPP2" s="141"/>
      <c r="VPQ2" s="141"/>
      <c r="VPR2" s="141"/>
      <c r="VPS2" s="141"/>
      <c r="VPT2" s="141"/>
      <c r="VPU2" s="141"/>
      <c r="VPV2" s="141"/>
      <c r="VPW2" s="141"/>
      <c r="VPX2" s="141"/>
      <c r="VPY2" s="141"/>
      <c r="VPZ2" s="141"/>
      <c r="VQA2" s="141"/>
      <c r="VQB2" s="141"/>
      <c r="VQC2" s="141"/>
      <c r="VQD2" s="141"/>
      <c r="VQE2" s="141"/>
      <c r="VQF2" s="141"/>
      <c r="VQG2" s="141"/>
      <c r="VQH2" s="141"/>
      <c r="VQI2" s="141"/>
      <c r="VQJ2" s="141"/>
      <c r="VQK2" s="141"/>
      <c r="VQL2" s="141"/>
      <c r="VQM2" s="141"/>
      <c r="VQN2" s="141"/>
      <c r="VQO2" s="141"/>
      <c r="VQP2" s="141"/>
      <c r="VQQ2" s="141"/>
      <c r="VQR2" s="141"/>
      <c r="VQS2" s="141"/>
      <c r="VQT2" s="141"/>
      <c r="VQU2" s="141"/>
      <c r="VQV2" s="141"/>
      <c r="VQW2" s="141"/>
      <c r="VQX2" s="141"/>
      <c r="VQY2" s="141"/>
      <c r="VQZ2" s="141"/>
      <c r="VRA2" s="141"/>
      <c r="VRB2" s="141"/>
      <c r="VRC2" s="141"/>
      <c r="VRD2" s="141"/>
      <c r="VRE2" s="141"/>
      <c r="VRF2" s="141"/>
      <c r="VRG2" s="141"/>
      <c r="VRH2" s="141"/>
      <c r="VRI2" s="141"/>
      <c r="VRJ2" s="141"/>
      <c r="VRK2" s="141"/>
      <c r="VRL2" s="141"/>
      <c r="VRM2" s="141"/>
      <c r="VRN2" s="141"/>
      <c r="VRO2" s="141"/>
      <c r="VRP2" s="141"/>
      <c r="VRQ2" s="141"/>
      <c r="VRR2" s="141"/>
      <c r="VRS2" s="141"/>
      <c r="VRT2" s="141"/>
      <c r="VRU2" s="141"/>
      <c r="VRV2" s="141"/>
      <c r="VRW2" s="141"/>
      <c r="VRX2" s="141"/>
      <c r="VRY2" s="141"/>
      <c r="VRZ2" s="141"/>
      <c r="VSA2" s="141"/>
      <c r="VSB2" s="141"/>
      <c r="VSC2" s="141"/>
      <c r="VSD2" s="141"/>
      <c r="VSE2" s="141"/>
      <c r="VSF2" s="141"/>
      <c r="VSG2" s="141"/>
      <c r="VSH2" s="141"/>
      <c r="VSI2" s="141"/>
      <c r="VSJ2" s="141"/>
      <c r="VSK2" s="141"/>
      <c r="VSL2" s="141"/>
      <c r="VSM2" s="141"/>
      <c r="VSN2" s="141"/>
      <c r="VSO2" s="141"/>
      <c r="VSP2" s="141"/>
      <c r="VSQ2" s="141"/>
      <c r="VSR2" s="141"/>
      <c r="VSS2" s="141"/>
      <c r="VST2" s="141"/>
      <c r="VSU2" s="141"/>
      <c r="VSV2" s="141"/>
      <c r="VSW2" s="141"/>
      <c r="VSX2" s="141"/>
      <c r="VSY2" s="141"/>
      <c r="VSZ2" s="141"/>
      <c r="VTA2" s="141"/>
      <c r="VTB2" s="141"/>
      <c r="VTC2" s="141"/>
      <c r="VTD2" s="141"/>
      <c r="VTE2" s="141"/>
      <c r="VTF2" s="141"/>
      <c r="VTG2" s="141"/>
      <c r="VTH2" s="141"/>
      <c r="VTI2" s="141"/>
      <c r="VTJ2" s="141"/>
      <c r="VTK2" s="141"/>
      <c r="VTL2" s="141"/>
      <c r="VTM2" s="141"/>
      <c r="VTN2" s="141"/>
      <c r="VTO2" s="141"/>
      <c r="VTP2" s="141"/>
      <c r="VTQ2" s="141"/>
      <c r="VTR2" s="141"/>
      <c r="VTS2" s="141"/>
      <c r="VTT2" s="141"/>
      <c r="VTU2" s="141"/>
      <c r="VTV2" s="141"/>
      <c r="VTW2" s="141"/>
      <c r="VTX2" s="141"/>
      <c r="VTY2" s="141"/>
      <c r="VTZ2" s="141"/>
      <c r="VUA2" s="141"/>
      <c r="VUB2" s="141"/>
      <c r="VUC2" s="141"/>
      <c r="VUD2" s="141"/>
      <c r="VUE2" s="141"/>
      <c r="VUF2" s="141"/>
      <c r="VUG2" s="141"/>
      <c r="VUH2" s="141"/>
      <c r="VUI2" s="141"/>
      <c r="VUJ2" s="141"/>
      <c r="VUK2" s="141"/>
      <c r="VUL2" s="141"/>
      <c r="VUM2" s="141"/>
      <c r="VUN2" s="141"/>
      <c r="VUO2" s="141"/>
      <c r="VUP2" s="141"/>
      <c r="VUQ2" s="141"/>
      <c r="VUR2" s="141"/>
      <c r="VUS2" s="141"/>
      <c r="VUT2" s="141"/>
      <c r="VUU2" s="141"/>
      <c r="VUV2" s="141"/>
      <c r="VUW2" s="141"/>
      <c r="VUX2" s="141"/>
      <c r="VUY2" s="141"/>
      <c r="VUZ2" s="141"/>
      <c r="VVA2" s="141"/>
      <c r="VVB2" s="141"/>
      <c r="VVC2" s="141"/>
      <c r="VVD2" s="141"/>
      <c r="VVE2" s="141"/>
      <c r="VVF2" s="141"/>
      <c r="VVG2" s="141"/>
      <c r="VVH2" s="141"/>
      <c r="VVI2" s="141"/>
      <c r="VVJ2" s="141"/>
      <c r="VVK2" s="141"/>
      <c r="VVL2" s="141"/>
      <c r="VVM2" s="141"/>
      <c r="VVN2" s="141"/>
      <c r="VVO2" s="141"/>
      <c r="VVP2" s="141"/>
      <c r="VVQ2" s="141"/>
      <c r="VVR2" s="141"/>
      <c r="VVS2" s="141"/>
      <c r="VVT2" s="141"/>
      <c r="VVU2" s="141"/>
      <c r="VVV2" s="141"/>
      <c r="VVW2" s="141"/>
      <c r="VVX2" s="141"/>
      <c r="VVY2" s="141"/>
      <c r="VVZ2" s="141"/>
      <c r="VWA2" s="141"/>
      <c r="VWB2" s="141"/>
      <c r="VWC2" s="141"/>
      <c r="VWD2" s="141"/>
      <c r="VWE2" s="141"/>
      <c r="VWF2" s="141"/>
      <c r="VWG2" s="141"/>
      <c r="VWH2" s="141"/>
      <c r="VWI2" s="141"/>
      <c r="VWJ2" s="141"/>
      <c r="VWK2" s="141"/>
      <c r="VWL2" s="141"/>
      <c r="VWM2" s="141"/>
      <c r="VWN2" s="141"/>
      <c r="VWO2" s="141"/>
      <c r="VWP2" s="141"/>
      <c r="VWQ2" s="141"/>
      <c r="VWR2" s="141"/>
      <c r="VWS2" s="141"/>
      <c r="VWT2" s="141"/>
      <c r="VWU2" s="141"/>
      <c r="VWV2" s="141"/>
      <c r="VWW2" s="141"/>
      <c r="VWX2" s="141"/>
      <c r="VWY2" s="141"/>
      <c r="VWZ2" s="141"/>
      <c r="VXA2" s="141"/>
      <c r="VXB2" s="141"/>
      <c r="VXC2" s="141"/>
      <c r="VXD2" s="141"/>
      <c r="VXE2" s="141"/>
      <c r="VXF2" s="141"/>
      <c r="VXG2" s="141"/>
      <c r="VXH2" s="141"/>
      <c r="VXI2" s="141"/>
      <c r="VXJ2" s="141"/>
      <c r="VXK2" s="141"/>
      <c r="VXL2" s="141"/>
      <c r="VXM2" s="141"/>
      <c r="VXN2" s="141"/>
      <c r="VXO2" s="141"/>
      <c r="VXP2" s="141"/>
      <c r="VXQ2" s="141"/>
      <c r="VXR2" s="141"/>
      <c r="VXS2" s="141"/>
      <c r="VXT2" s="141"/>
      <c r="VXU2" s="141"/>
      <c r="VXV2" s="141"/>
      <c r="VXW2" s="141"/>
      <c r="VXX2" s="141"/>
      <c r="VXY2" s="141"/>
      <c r="VXZ2" s="141"/>
      <c r="VYA2" s="141"/>
      <c r="VYB2" s="141"/>
      <c r="VYC2" s="141"/>
      <c r="VYD2" s="141"/>
      <c r="VYE2" s="141"/>
      <c r="VYF2" s="141"/>
      <c r="VYG2" s="141"/>
      <c r="VYH2" s="141"/>
      <c r="VYI2" s="141"/>
      <c r="VYJ2" s="141"/>
      <c r="VYK2" s="141"/>
      <c r="VYL2" s="141"/>
      <c r="VYM2" s="141"/>
      <c r="VYN2" s="141"/>
      <c r="VYO2" s="141"/>
      <c r="VYP2" s="141"/>
      <c r="VYQ2" s="141"/>
      <c r="VYR2" s="141"/>
      <c r="VYS2" s="141"/>
      <c r="VYT2" s="141"/>
      <c r="VYU2" s="141"/>
      <c r="VYV2" s="141"/>
      <c r="VYW2" s="141"/>
      <c r="VYX2" s="141"/>
      <c r="VYY2" s="141"/>
      <c r="VYZ2" s="141"/>
      <c r="VZA2" s="141"/>
      <c r="VZB2" s="141"/>
      <c r="VZC2" s="141"/>
      <c r="VZD2" s="141"/>
      <c r="VZE2" s="141"/>
      <c r="VZF2" s="141"/>
      <c r="VZG2" s="141"/>
      <c r="VZH2" s="141"/>
      <c r="VZI2" s="141"/>
      <c r="VZJ2" s="141"/>
      <c r="VZK2" s="141"/>
      <c r="VZL2" s="141"/>
      <c r="VZM2" s="141"/>
      <c r="VZN2" s="141"/>
      <c r="VZO2" s="141"/>
      <c r="VZP2" s="141"/>
      <c r="VZQ2" s="141"/>
      <c r="VZR2" s="141"/>
      <c r="VZS2" s="141"/>
      <c r="VZT2" s="141"/>
      <c r="VZU2" s="141"/>
      <c r="VZV2" s="141"/>
      <c r="VZW2" s="141"/>
      <c r="VZX2" s="141"/>
      <c r="VZY2" s="141"/>
      <c r="VZZ2" s="141"/>
      <c r="WAA2" s="141"/>
      <c r="WAB2" s="141"/>
      <c r="WAC2" s="141"/>
      <c r="WAD2" s="141"/>
      <c r="WAE2" s="141"/>
      <c r="WAF2" s="141"/>
      <c r="WAG2" s="141"/>
      <c r="WAH2" s="141"/>
      <c r="WAI2" s="141"/>
      <c r="WAJ2" s="141"/>
      <c r="WAK2" s="141"/>
      <c r="WAL2" s="141"/>
      <c r="WAM2" s="141"/>
      <c r="WAN2" s="141"/>
      <c r="WAO2" s="141"/>
      <c r="WAP2" s="141"/>
      <c r="WAQ2" s="141"/>
      <c r="WAR2" s="141"/>
      <c r="WAS2" s="141"/>
      <c r="WAT2" s="141"/>
      <c r="WAU2" s="141"/>
      <c r="WAV2" s="141"/>
      <c r="WAW2" s="141"/>
      <c r="WAX2" s="141"/>
      <c r="WAY2" s="141"/>
      <c r="WAZ2" s="141"/>
      <c r="WBA2" s="141"/>
      <c r="WBB2" s="141"/>
      <c r="WBC2" s="141"/>
      <c r="WBD2" s="141"/>
      <c r="WBE2" s="141"/>
      <c r="WBF2" s="141"/>
      <c r="WBG2" s="141"/>
      <c r="WBH2" s="141"/>
      <c r="WBI2" s="141"/>
      <c r="WBJ2" s="141"/>
      <c r="WBK2" s="141"/>
      <c r="WBL2" s="141"/>
      <c r="WBM2" s="141"/>
      <c r="WBN2" s="141"/>
      <c r="WBO2" s="141"/>
      <c r="WBP2" s="141"/>
      <c r="WBQ2" s="141"/>
      <c r="WBR2" s="141"/>
      <c r="WBS2" s="141"/>
      <c r="WBT2" s="141"/>
      <c r="WBU2" s="141"/>
      <c r="WBV2" s="141"/>
      <c r="WBW2" s="141"/>
      <c r="WBX2" s="141"/>
      <c r="WBY2" s="141"/>
      <c r="WBZ2" s="141"/>
      <c r="WCA2" s="141"/>
      <c r="WCB2" s="141"/>
      <c r="WCC2" s="141"/>
      <c r="WCD2" s="141"/>
      <c r="WCE2" s="141"/>
      <c r="WCF2" s="141"/>
      <c r="WCG2" s="141"/>
      <c r="WCH2" s="141"/>
      <c r="WCI2" s="141"/>
      <c r="WCJ2" s="141"/>
      <c r="WCK2" s="141"/>
      <c r="WCL2" s="141"/>
      <c r="WCM2" s="141"/>
      <c r="WCN2" s="141"/>
      <c r="WCO2" s="141"/>
      <c r="WCP2" s="141"/>
      <c r="WCQ2" s="141"/>
      <c r="WCR2" s="141"/>
      <c r="WCS2" s="141"/>
      <c r="WCT2" s="141"/>
      <c r="WCU2" s="141"/>
      <c r="WCV2" s="141"/>
      <c r="WCW2" s="141"/>
      <c r="WCX2" s="141"/>
      <c r="WCY2" s="141"/>
      <c r="WCZ2" s="141"/>
      <c r="WDA2" s="141"/>
      <c r="WDB2" s="141"/>
      <c r="WDC2" s="141"/>
      <c r="WDD2" s="141"/>
      <c r="WDE2" s="141"/>
      <c r="WDF2" s="141"/>
      <c r="WDG2" s="141"/>
      <c r="WDH2" s="141"/>
      <c r="WDI2" s="141"/>
      <c r="WDJ2" s="141"/>
      <c r="WDK2" s="141"/>
      <c r="WDL2" s="141"/>
      <c r="WDM2" s="141"/>
      <c r="WDN2" s="141"/>
      <c r="WDO2" s="141"/>
      <c r="WDP2" s="141"/>
      <c r="WDQ2" s="141"/>
      <c r="WDR2" s="141"/>
      <c r="WDS2" s="141"/>
      <c r="WDT2" s="141"/>
      <c r="WDU2" s="141"/>
      <c r="WDV2" s="141"/>
      <c r="WDW2" s="141"/>
      <c r="WDX2" s="141"/>
      <c r="WDY2" s="141"/>
      <c r="WDZ2" s="141"/>
      <c r="WEA2" s="141"/>
      <c r="WEB2" s="141"/>
      <c r="WEC2" s="141"/>
      <c r="WED2" s="141"/>
      <c r="WEE2" s="141"/>
      <c r="WEF2" s="141"/>
      <c r="WEG2" s="141"/>
      <c r="WEH2" s="141"/>
      <c r="WEI2" s="141"/>
      <c r="WEJ2" s="141"/>
      <c r="WEK2" s="141"/>
      <c r="WEL2" s="141"/>
      <c r="WEM2" s="141"/>
      <c r="WEN2" s="141"/>
      <c r="WEO2" s="141"/>
      <c r="WEP2" s="141"/>
      <c r="WEQ2" s="141"/>
      <c r="WER2" s="141"/>
      <c r="WES2" s="141"/>
      <c r="WET2" s="141"/>
      <c r="WEU2" s="141"/>
      <c r="WEV2" s="141"/>
      <c r="WEW2" s="141"/>
      <c r="WEX2" s="141"/>
      <c r="WEY2" s="141"/>
      <c r="WEZ2" s="141"/>
      <c r="WFA2" s="141"/>
      <c r="WFB2" s="141"/>
      <c r="WFC2" s="141"/>
      <c r="WFD2" s="141"/>
      <c r="WFE2" s="141"/>
      <c r="WFF2" s="141"/>
      <c r="WFG2" s="141"/>
      <c r="WFH2" s="141"/>
      <c r="WFI2" s="141"/>
      <c r="WFJ2" s="141"/>
      <c r="WFK2" s="141"/>
      <c r="WFL2" s="141"/>
      <c r="WFM2" s="141"/>
      <c r="WFN2" s="141"/>
      <c r="WFO2" s="141"/>
      <c r="WFP2" s="141"/>
      <c r="WFQ2" s="141"/>
      <c r="WFR2" s="141"/>
      <c r="WFS2" s="141"/>
      <c r="WFT2" s="141"/>
      <c r="WFU2" s="141"/>
      <c r="WFV2" s="141"/>
      <c r="WFW2" s="141"/>
      <c r="WFX2" s="141"/>
      <c r="WFY2" s="141"/>
      <c r="WFZ2" s="141"/>
      <c r="WGA2" s="141"/>
      <c r="WGB2" s="141"/>
      <c r="WGC2" s="141"/>
      <c r="WGD2" s="141"/>
      <c r="WGE2" s="141"/>
      <c r="WGF2" s="141"/>
      <c r="WGG2" s="141"/>
      <c r="WGH2" s="141"/>
      <c r="WGI2" s="141"/>
      <c r="WGJ2" s="141"/>
      <c r="WGK2" s="141"/>
      <c r="WGL2" s="141"/>
      <c r="WGM2" s="141"/>
      <c r="WGN2" s="141"/>
      <c r="WGO2" s="141"/>
      <c r="WGP2" s="141"/>
      <c r="WGQ2" s="141"/>
      <c r="WGR2" s="141"/>
      <c r="WGS2" s="141"/>
      <c r="WGT2" s="141"/>
      <c r="WGU2" s="141"/>
      <c r="WGV2" s="141"/>
      <c r="WGW2" s="141"/>
      <c r="WGX2" s="141"/>
      <c r="WGY2" s="141"/>
      <c r="WGZ2" s="141"/>
      <c r="WHA2" s="141"/>
      <c r="WHB2" s="141"/>
      <c r="WHC2" s="141"/>
      <c r="WHD2" s="141"/>
      <c r="WHE2" s="141"/>
      <c r="WHF2" s="141"/>
      <c r="WHG2" s="141"/>
      <c r="WHH2" s="141"/>
      <c r="WHI2" s="141"/>
      <c r="WHJ2" s="141"/>
      <c r="WHK2" s="141"/>
      <c r="WHL2" s="141"/>
      <c r="WHM2" s="141"/>
      <c r="WHN2" s="141"/>
      <c r="WHO2" s="141"/>
      <c r="WHP2" s="141"/>
      <c r="WHQ2" s="141"/>
      <c r="WHR2" s="141"/>
      <c r="WHS2" s="141"/>
      <c r="WHT2" s="141"/>
      <c r="WHU2" s="141"/>
      <c r="WHV2" s="141"/>
      <c r="WHW2" s="141"/>
      <c r="WHX2" s="141"/>
      <c r="WHY2" s="141"/>
      <c r="WHZ2" s="141"/>
      <c r="WIA2" s="141"/>
      <c r="WIB2" s="141"/>
      <c r="WIC2" s="141"/>
      <c r="WID2" s="141"/>
      <c r="WIE2" s="141"/>
      <c r="WIF2" s="141"/>
      <c r="WIG2" s="141"/>
      <c r="WIH2" s="141"/>
      <c r="WII2" s="141"/>
      <c r="WIJ2" s="141"/>
      <c r="WIK2" s="141"/>
      <c r="WIL2" s="141"/>
      <c r="WIM2" s="141"/>
      <c r="WIN2" s="141"/>
      <c r="WIO2" s="141"/>
      <c r="WIP2" s="141"/>
      <c r="WIQ2" s="141"/>
      <c r="WIR2" s="141"/>
      <c r="WIS2" s="141"/>
      <c r="WIT2" s="141"/>
      <c r="WIU2" s="141"/>
      <c r="WIV2" s="141"/>
      <c r="WIW2" s="141"/>
      <c r="WIX2" s="141"/>
      <c r="WIY2" s="141"/>
      <c r="WIZ2" s="141"/>
      <c r="WJA2" s="141"/>
      <c r="WJB2" s="141"/>
      <c r="WJC2" s="141"/>
      <c r="WJD2" s="141"/>
      <c r="WJE2" s="141"/>
      <c r="WJF2" s="141"/>
      <c r="WJG2" s="141"/>
      <c r="WJH2" s="141"/>
      <c r="WJI2" s="141"/>
      <c r="WJJ2" s="141"/>
      <c r="WJK2" s="141"/>
      <c r="WJL2" s="141"/>
      <c r="WJM2" s="141"/>
      <c r="WJN2" s="141"/>
      <c r="WJO2" s="141"/>
      <c r="WJP2" s="141"/>
      <c r="WJQ2" s="141"/>
      <c r="WJR2" s="141"/>
      <c r="WJS2" s="141"/>
      <c r="WJT2" s="141"/>
      <c r="WJU2" s="141"/>
      <c r="WJV2" s="141"/>
      <c r="WJW2" s="141"/>
      <c r="WJX2" s="141"/>
      <c r="WJY2" s="141"/>
      <c r="WJZ2" s="141"/>
      <c r="WKA2" s="141"/>
      <c r="WKB2" s="141"/>
      <c r="WKC2" s="141"/>
      <c r="WKD2" s="141"/>
      <c r="WKE2" s="141"/>
      <c r="WKF2" s="141"/>
      <c r="WKG2" s="141"/>
      <c r="WKH2" s="141"/>
      <c r="WKI2" s="141"/>
      <c r="WKJ2" s="141"/>
      <c r="WKK2" s="141"/>
      <c r="WKL2" s="141"/>
      <c r="WKM2" s="141"/>
      <c r="WKN2" s="141"/>
      <c r="WKO2" s="141"/>
      <c r="WKP2" s="141"/>
      <c r="WKQ2" s="141"/>
      <c r="WKR2" s="141"/>
      <c r="WKS2" s="141"/>
      <c r="WKT2" s="141"/>
      <c r="WKU2" s="141"/>
      <c r="WKV2" s="141"/>
      <c r="WKW2" s="141"/>
      <c r="WKX2" s="141"/>
      <c r="WKY2" s="141"/>
      <c r="WKZ2" s="141"/>
      <c r="WLA2" s="141"/>
      <c r="WLB2" s="141"/>
      <c r="WLC2" s="141"/>
      <c r="WLD2" s="141"/>
      <c r="WLE2" s="141"/>
      <c r="WLF2" s="141"/>
      <c r="WLG2" s="141"/>
      <c r="WLH2" s="141"/>
      <c r="WLI2" s="141"/>
      <c r="WLJ2" s="141"/>
      <c r="WLK2" s="141"/>
      <c r="WLL2" s="141"/>
      <c r="WLM2" s="141"/>
      <c r="WLN2" s="141"/>
      <c r="WLO2" s="141"/>
      <c r="WLP2" s="141"/>
      <c r="WLQ2" s="141"/>
      <c r="WLR2" s="141"/>
      <c r="WLS2" s="141"/>
      <c r="WLT2" s="141"/>
      <c r="WLU2" s="141"/>
      <c r="WLV2" s="141"/>
      <c r="WLW2" s="141"/>
      <c r="WLX2" s="141"/>
      <c r="WLY2" s="141"/>
      <c r="WLZ2" s="141"/>
      <c r="WMA2" s="141"/>
      <c r="WMB2" s="141"/>
      <c r="WMC2" s="141"/>
      <c r="WMD2" s="141"/>
      <c r="WME2" s="141"/>
      <c r="WMF2" s="141"/>
      <c r="WMG2" s="141"/>
      <c r="WMH2" s="141"/>
      <c r="WMI2" s="141"/>
      <c r="WMJ2" s="141"/>
      <c r="WMK2" s="141"/>
      <c r="WML2" s="141"/>
      <c r="WMM2" s="141"/>
      <c r="WMN2" s="141"/>
      <c r="WMO2" s="141"/>
      <c r="WMP2" s="141"/>
      <c r="WMQ2" s="141"/>
      <c r="WMR2" s="141"/>
      <c r="WMS2" s="141"/>
      <c r="WMT2" s="141"/>
      <c r="WMU2" s="141"/>
      <c r="WMV2" s="141"/>
      <c r="WMW2" s="141"/>
      <c r="WMX2" s="141"/>
      <c r="WMY2" s="141"/>
      <c r="WMZ2" s="141"/>
      <c r="WNA2" s="141"/>
      <c r="WNB2" s="141"/>
      <c r="WNC2" s="141"/>
      <c r="WND2" s="141"/>
      <c r="WNE2" s="141"/>
      <c r="WNF2" s="141"/>
      <c r="WNG2" s="141"/>
      <c r="WNH2" s="141"/>
      <c r="WNI2" s="141"/>
      <c r="WNJ2" s="141"/>
      <c r="WNK2" s="141"/>
      <c r="WNL2" s="141"/>
      <c r="WNM2" s="141"/>
      <c r="WNN2" s="141"/>
      <c r="WNO2" s="141"/>
      <c r="WNP2" s="141"/>
      <c r="WNQ2" s="141"/>
      <c r="WNR2" s="141"/>
      <c r="WNS2" s="141"/>
      <c r="WNT2" s="141"/>
      <c r="WNU2" s="141"/>
      <c r="WNV2" s="141"/>
      <c r="WNW2" s="141"/>
      <c r="WNX2" s="141"/>
      <c r="WNY2" s="141"/>
      <c r="WNZ2" s="141"/>
      <c r="WOA2" s="141"/>
      <c r="WOB2" s="141"/>
      <c r="WOC2" s="141"/>
      <c r="WOD2" s="141"/>
      <c r="WOE2" s="141"/>
      <c r="WOF2" s="141"/>
      <c r="WOG2" s="141"/>
      <c r="WOH2" s="141"/>
      <c r="WOI2" s="141"/>
      <c r="WOJ2" s="141"/>
      <c r="WOK2" s="141"/>
      <c r="WOL2" s="141"/>
      <c r="WOM2" s="141"/>
      <c r="WON2" s="141"/>
      <c r="WOO2" s="141"/>
      <c r="WOP2" s="141"/>
      <c r="WOQ2" s="141"/>
      <c r="WOR2" s="141"/>
      <c r="WOS2" s="141"/>
      <c r="WOT2" s="141"/>
      <c r="WOU2" s="141"/>
      <c r="WOV2" s="141"/>
      <c r="WOW2" s="141"/>
      <c r="WOX2" s="141"/>
      <c r="WOY2" s="141"/>
      <c r="WOZ2" s="141"/>
      <c r="WPA2" s="141"/>
      <c r="WPB2" s="141"/>
      <c r="WPC2" s="141"/>
      <c r="WPD2" s="141"/>
      <c r="WPE2" s="141"/>
      <c r="WPF2" s="141"/>
      <c r="WPG2" s="141"/>
      <c r="WPH2" s="141"/>
      <c r="WPI2" s="141"/>
      <c r="WPJ2" s="141"/>
      <c r="WPK2" s="141"/>
      <c r="WPL2" s="141"/>
      <c r="WPM2" s="141"/>
      <c r="WPN2" s="141"/>
      <c r="WPO2" s="141"/>
      <c r="WPP2" s="141"/>
      <c r="WPQ2" s="141"/>
      <c r="WPR2" s="141"/>
      <c r="WPS2" s="141"/>
      <c r="WPT2" s="141"/>
      <c r="WPU2" s="141"/>
      <c r="WPV2" s="141"/>
      <c r="WPW2" s="141"/>
      <c r="WPX2" s="141"/>
      <c r="WPY2" s="141"/>
      <c r="WPZ2" s="141"/>
      <c r="WQA2" s="141"/>
      <c r="WQB2" s="141"/>
      <c r="WQC2" s="141"/>
      <c r="WQD2" s="141"/>
      <c r="WQE2" s="141"/>
      <c r="WQF2" s="141"/>
      <c r="WQG2" s="141"/>
      <c r="WQH2" s="141"/>
      <c r="WQI2" s="141"/>
      <c r="WQJ2" s="141"/>
      <c r="WQK2" s="141"/>
      <c r="WQL2" s="141"/>
      <c r="WQM2" s="141"/>
      <c r="WQN2" s="141"/>
      <c r="WQO2" s="141"/>
      <c r="WQP2" s="141"/>
      <c r="WQQ2" s="141"/>
      <c r="WQR2" s="141"/>
      <c r="WQS2" s="141"/>
      <c r="WQT2" s="141"/>
      <c r="WQU2" s="141"/>
      <c r="WQV2" s="141"/>
      <c r="WQW2" s="141"/>
      <c r="WQX2" s="141"/>
      <c r="WQY2" s="141"/>
      <c r="WQZ2" s="141"/>
      <c r="WRA2" s="141"/>
      <c r="WRB2" s="141"/>
      <c r="WRC2" s="141"/>
      <c r="WRD2" s="141"/>
      <c r="WRE2" s="141"/>
      <c r="WRF2" s="141"/>
      <c r="WRG2" s="141"/>
      <c r="WRH2" s="141"/>
      <c r="WRI2" s="141"/>
      <c r="WRJ2" s="141"/>
      <c r="WRK2" s="141"/>
      <c r="WRL2" s="141"/>
      <c r="WRM2" s="141"/>
      <c r="WRN2" s="141"/>
      <c r="WRO2" s="141"/>
      <c r="WRP2" s="141"/>
      <c r="WRQ2" s="141"/>
      <c r="WRR2" s="141"/>
      <c r="WRS2" s="141"/>
      <c r="WRT2" s="141"/>
      <c r="WRU2" s="141"/>
      <c r="WRV2" s="141"/>
      <c r="WRW2" s="141"/>
      <c r="WRX2" s="141"/>
      <c r="WRY2" s="141"/>
      <c r="WRZ2" s="141"/>
      <c r="WSA2" s="141"/>
      <c r="WSB2" s="141"/>
      <c r="WSC2" s="141"/>
      <c r="WSD2" s="141"/>
      <c r="WSE2" s="141"/>
      <c r="WSF2" s="141"/>
      <c r="WSG2" s="141"/>
      <c r="WSH2" s="141"/>
      <c r="WSI2" s="141"/>
      <c r="WSJ2" s="141"/>
      <c r="WSK2" s="141"/>
      <c r="WSL2" s="141"/>
      <c r="WSM2" s="141"/>
      <c r="WSN2" s="141"/>
      <c r="WSO2" s="141"/>
      <c r="WSP2" s="141"/>
      <c r="WSQ2" s="141"/>
      <c r="WSR2" s="141"/>
      <c r="WSS2" s="141"/>
      <c r="WST2" s="141"/>
      <c r="WSU2" s="141"/>
      <c r="WSV2" s="141"/>
      <c r="WSW2" s="141"/>
      <c r="WSX2" s="141"/>
      <c r="WSY2" s="141"/>
      <c r="WSZ2" s="141"/>
      <c r="WTA2" s="141"/>
      <c r="WTB2" s="141"/>
      <c r="WTC2" s="141"/>
      <c r="WTD2" s="141"/>
      <c r="WTE2" s="141"/>
      <c r="WTF2" s="141"/>
      <c r="WTG2" s="141"/>
      <c r="WTH2" s="141"/>
      <c r="WTI2" s="141"/>
      <c r="WTJ2" s="141"/>
      <c r="WTK2" s="141"/>
      <c r="WTL2" s="141"/>
      <c r="WTM2" s="141"/>
      <c r="WTN2" s="141"/>
      <c r="WTO2" s="141"/>
      <c r="WTP2" s="141"/>
      <c r="WTQ2" s="141"/>
      <c r="WTR2" s="141"/>
      <c r="WTS2" s="141"/>
      <c r="WTT2" s="141"/>
      <c r="WTU2" s="141"/>
      <c r="WTV2" s="141"/>
      <c r="WTW2" s="141"/>
      <c r="WTX2" s="141"/>
      <c r="WTY2" s="141"/>
      <c r="WTZ2" s="141"/>
      <c r="WUA2" s="141"/>
      <c r="WUB2" s="141"/>
      <c r="WUC2" s="141"/>
      <c r="WUD2" s="141"/>
      <c r="WUE2" s="141"/>
      <c r="WUF2" s="141"/>
      <c r="WUG2" s="141"/>
      <c r="WUH2" s="141"/>
      <c r="WUI2" s="141"/>
      <c r="WUJ2" s="141"/>
      <c r="WUK2" s="141"/>
      <c r="WUL2" s="141"/>
      <c r="WUM2" s="141"/>
      <c r="WUN2" s="141"/>
      <c r="WUO2" s="141"/>
      <c r="WUP2" s="141"/>
      <c r="WUQ2" s="141"/>
      <c r="WUR2" s="141"/>
      <c r="WUS2" s="141"/>
      <c r="WUT2" s="141"/>
      <c r="WUU2" s="141"/>
      <c r="WUV2" s="141"/>
      <c r="WUW2" s="141"/>
      <c r="WUX2" s="141"/>
      <c r="WUY2" s="141"/>
      <c r="WUZ2" s="141"/>
      <c r="WVA2" s="141"/>
      <c r="WVB2" s="141"/>
      <c r="WVC2" s="141"/>
      <c r="WVD2" s="141"/>
      <c r="WVE2" s="141"/>
      <c r="WVF2" s="141"/>
      <c r="WVG2" s="141"/>
      <c r="WVH2" s="141"/>
      <c r="WVI2" s="141"/>
      <c r="WVJ2" s="141"/>
      <c r="WVK2" s="141"/>
      <c r="WVL2" s="141"/>
      <c r="WVM2" s="141"/>
      <c r="WVN2" s="141"/>
      <c r="WVO2" s="141"/>
      <c r="WVP2" s="141"/>
      <c r="WVQ2" s="141"/>
      <c r="WVR2" s="141"/>
      <c r="WVS2" s="141"/>
      <c r="WVT2" s="141"/>
      <c r="WVU2" s="141"/>
      <c r="WVV2" s="141"/>
      <c r="WVW2" s="141"/>
      <c r="WVX2" s="141"/>
      <c r="WVY2" s="141"/>
      <c r="WVZ2" s="141"/>
      <c r="WWA2" s="141"/>
      <c r="WWB2" s="141"/>
      <c r="WWC2" s="141"/>
      <c r="WWD2" s="141"/>
      <c r="WWE2" s="141"/>
      <c r="WWF2" s="141"/>
      <c r="WWG2" s="141"/>
      <c r="WWH2" s="141"/>
      <c r="WWI2" s="141"/>
      <c r="WWJ2" s="141"/>
      <c r="WWK2" s="141"/>
      <c r="WWL2" s="141"/>
      <c r="WWM2" s="141"/>
      <c r="WWN2" s="141"/>
      <c r="WWO2" s="141"/>
      <c r="WWP2" s="141"/>
      <c r="WWQ2" s="141"/>
      <c r="WWR2" s="141"/>
      <c r="WWS2" s="141"/>
      <c r="WWT2" s="141"/>
      <c r="WWU2" s="141"/>
      <c r="WWV2" s="141"/>
      <c r="WWW2" s="141"/>
      <c r="WWX2" s="141"/>
      <c r="WWY2" s="141"/>
      <c r="WWZ2" s="141"/>
      <c r="WXA2" s="141"/>
      <c r="WXB2" s="141"/>
      <c r="WXC2" s="141"/>
      <c r="WXD2" s="141"/>
      <c r="WXE2" s="141"/>
      <c r="WXF2" s="141"/>
      <c r="WXG2" s="141"/>
      <c r="WXH2" s="141"/>
      <c r="WXI2" s="141"/>
      <c r="WXJ2" s="141"/>
      <c r="WXK2" s="141"/>
      <c r="WXL2" s="141"/>
      <c r="WXM2" s="141"/>
      <c r="WXN2" s="141"/>
      <c r="WXO2" s="141"/>
      <c r="WXP2" s="141"/>
      <c r="WXQ2" s="141"/>
      <c r="WXR2" s="141"/>
      <c r="WXS2" s="141"/>
      <c r="WXT2" s="141"/>
      <c r="WXU2" s="141"/>
      <c r="WXV2" s="141"/>
      <c r="WXW2" s="141"/>
      <c r="WXX2" s="141"/>
      <c r="WXY2" s="141"/>
      <c r="WXZ2" s="141"/>
      <c r="WYA2" s="141"/>
      <c r="WYB2" s="141"/>
      <c r="WYC2" s="141"/>
      <c r="WYD2" s="141"/>
      <c r="WYE2" s="141"/>
      <c r="WYF2" s="141"/>
      <c r="WYG2" s="141"/>
      <c r="WYH2" s="141"/>
      <c r="WYI2" s="141"/>
      <c r="WYJ2" s="141"/>
      <c r="WYK2" s="141"/>
      <c r="WYL2" s="141"/>
      <c r="WYM2" s="141"/>
      <c r="WYN2" s="141"/>
      <c r="WYO2" s="141"/>
      <c r="WYP2" s="141"/>
      <c r="WYQ2" s="141"/>
      <c r="WYR2" s="141"/>
      <c r="WYS2" s="141"/>
      <c r="WYT2" s="141"/>
      <c r="WYU2" s="141"/>
      <c r="WYV2" s="141"/>
      <c r="WYW2" s="141"/>
      <c r="WYX2" s="141"/>
      <c r="WYY2" s="141"/>
      <c r="WYZ2" s="141"/>
      <c r="WZA2" s="141"/>
      <c r="WZB2" s="141"/>
      <c r="WZC2" s="141"/>
      <c r="WZD2" s="141"/>
      <c r="WZE2" s="141"/>
    </row>
    <row r="3" spans="1:16229" s="141" customFormat="1" ht="16.5" customHeight="1">
      <c r="A3" s="141" t="str">
        <f>B2</f>
        <v>Fertilizzanti e concimi</v>
      </c>
      <c r="B3" s="150" t="str">
        <f t="shared" ref="B3:B11" si="36">IF(B$1=C$1,C3,IF(B$1=D$1,D3,IF(B$1=E$1,E3)))</f>
        <v>Marca</v>
      </c>
      <c r="C3" s="152" t="s">
        <v>205</v>
      </c>
      <c r="D3" s="152" t="s">
        <v>1987</v>
      </c>
      <c r="E3" s="152" t="s">
        <v>518</v>
      </c>
      <c r="F3" s="140" t="str">
        <f t="shared" si="0"/>
        <v>Marca</v>
      </c>
      <c r="G3" s="152" t="s">
        <v>205</v>
      </c>
      <c r="H3" s="152" t="s">
        <v>1987</v>
      </c>
      <c r="I3" s="152" t="s">
        <v>518</v>
      </c>
      <c r="J3" s="140" t="str">
        <f t="shared" si="1"/>
        <v>Marca</v>
      </c>
      <c r="K3" s="152" t="s">
        <v>205</v>
      </c>
      <c r="L3" s="152" t="s">
        <v>1987</v>
      </c>
      <c r="M3" s="152" t="s">
        <v>518</v>
      </c>
      <c r="N3" s="140" t="str">
        <f t="shared" si="2"/>
        <v>Marca</v>
      </c>
      <c r="O3" s="152" t="s">
        <v>205</v>
      </c>
      <c r="P3" s="152" t="s">
        <v>1987</v>
      </c>
      <c r="Q3" s="152" t="s">
        <v>518</v>
      </c>
      <c r="R3" s="140" t="str">
        <f t="shared" si="3"/>
        <v>Marca</v>
      </c>
      <c r="S3" s="152" t="s">
        <v>205</v>
      </c>
      <c r="T3" s="152" t="s">
        <v>1987</v>
      </c>
      <c r="U3" s="152" t="s">
        <v>518</v>
      </c>
      <c r="V3" s="140" t="str">
        <f t="shared" si="4"/>
        <v>Marca</v>
      </c>
      <c r="W3" s="152" t="s">
        <v>205</v>
      </c>
      <c r="X3" s="152" t="s">
        <v>1987</v>
      </c>
      <c r="Y3" s="152" t="s">
        <v>518</v>
      </c>
      <c r="Z3" s="140" t="str">
        <f t="shared" si="5"/>
        <v>Marca</v>
      </c>
      <c r="AA3" s="152" t="s">
        <v>205</v>
      </c>
      <c r="AB3" s="152" t="s">
        <v>1987</v>
      </c>
      <c r="AC3" s="152" t="s">
        <v>518</v>
      </c>
      <c r="AD3" s="140" t="str">
        <f t="shared" si="6"/>
        <v>Marca</v>
      </c>
      <c r="AE3" s="152" t="s">
        <v>205</v>
      </c>
      <c r="AF3" s="152" t="s">
        <v>1987</v>
      </c>
      <c r="AG3" s="152" t="s">
        <v>518</v>
      </c>
      <c r="AH3" s="140" t="str">
        <f t="shared" si="7"/>
        <v>Marca</v>
      </c>
      <c r="AI3" s="152" t="s">
        <v>205</v>
      </c>
      <c r="AJ3" s="152" t="s">
        <v>1987</v>
      </c>
      <c r="AK3" s="152" t="s">
        <v>518</v>
      </c>
      <c r="AL3" s="140" t="str">
        <f t="shared" si="8"/>
        <v>Marca</v>
      </c>
      <c r="AM3" s="152" t="s">
        <v>205</v>
      </c>
      <c r="AN3" s="152" t="s">
        <v>1987</v>
      </c>
      <c r="AO3" s="152" t="s">
        <v>518</v>
      </c>
      <c r="AP3" s="140" t="str">
        <f t="shared" si="9"/>
        <v>Marca</v>
      </c>
      <c r="AQ3" s="152" t="s">
        <v>205</v>
      </c>
      <c r="AR3" s="152" t="s">
        <v>1987</v>
      </c>
      <c r="AS3" s="152" t="s">
        <v>518</v>
      </c>
      <c r="AT3" s="140" t="str">
        <f t="shared" si="10"/>
        <v>Marca</v>
      </c>
      <c r="AU3" s="152" t="s">
        <v>205</v>
      </c>
      <c r="AV3" s="152" t="s">
        <v>1987</v>
      </c>
      <c r="AW3" s="152" t="s">
        <v>518</v>
      </c>
      <c r="AX3" s="140" t="str">
        <f t="shared" si="11"/>
        <v>Marca</v>
      </c>
      <c r="AY3" s="152" t="s">
        <v>205</v>
      </c>
      <c r="AZ3" s="152" t="s">
        <v>1987</v>
      </c>
      <c r="BA3" s="152" t="s">
        <v>518</v>
      </c>
      <c r="BB3" s="140" t="str">
        <f t="shared" si="12"/>
        <v>Marca</v>
      </c>
      <c r="BC3" s="152" t="s">
        <v>205</v>
      </c>
      <c r="BD3" s="152" t="s">
        <v>1987</v>
      </c>
      <c r="BE3" s="152" t="s">
        <v>518</v>
      </c>
      <c r="BF3" s="140" t="str">
        <f t="shared" si="13"/>
        <v>Marca</v>
      </c>
      <c r="BG3" s="152" t="s">
        <v>205</v>
      </c>
      <c r="BH3" s="152" t="s">
        <v>1987</v>
      </c>
      <c r="BI3" s="152" t="s">
        <v>518</v>
      </c>
      <c r="BJ3" s="140" t="str">
        <f t="shared" si="14"/>
        <v>Marca</v>
      </c>
      <c r="BK3" s="152" t="s">
        <v>205</v>
      </c>
      <c r="BL3" s="152" t="s">
        <v>1987</v>
      </c>
      <c r="BM3" s="152" t="s">
        <v>518</v>
      </c>
      <c r="BN3" s="140" t="str">
        <f t="shared" si="15"/>
        <v>Marca</v>
      </c>
      <c r="BO3" s="152" t="s">
        <v>205</v>
      </c>
      <c r="BP3" s="152" t="s">
        <v>1987</v>
      </c>
      <c r="BQ3" s="152" t="s">
        <v>518</v>
      </c>
      <c r="BR3" s="140" t="str">
        <f t="shared" si="16"/>
        <v>Marca</v>
      </c>
      <c r="BS3" s="152" t="s">
        <v>205</v>
      </c>
      <c r="BT3" s="152" t="s">
        <v>1987</v>
      </c>
      <c r="BU3" s="152" t="s">
        <v>518</v>
      </c>
      <c r="BV3" s="140" t="str">
        <f t="shared" si="17"/>
        <v>Marca</v>
      </c>
      <c r="BW3" s="152" t="s">
        <v>205</v>
      </c>
      <c r="BX3" s="152" t="s">
        <v>1987</v>
      </c>
      <c r="BY3" s="152" t="s">
        <v>518</v>
      </c>
      <c r="BZ3" s="140" t="str">
        <f t="shared" si="18"/>
        <v>Marca</v>
      </c>
      <c r="CA3" s="152" t="s">
        <v>205</v>
      </c>
      <c r="CB3" s="152" t="s">
        <v>1987</v>
      </c>
      <c r="CC3" s="152" t="s">
        <v>518</v>
      </c>
      <c r="CD3" s="140" t="str">
        <f t="shared" si="19"/>
        <v>Marca</v>
      </c>
      <c r="CE3" s="152" t="s">
        <v>205</v>
      </c>
      <c r="CF3" s="152" t="s">
        <v>1987</v>
      </c>
      <c r="CG3" s="152" t="s">
        <v>518</v>
      </c>
      <c r="CH3" s="140" t="str">
        <f t="shared" si="20"/>
        <v>Marca</v>
      </c>
      <c r="CI3" s="152" t="s">
        <v>205</v>
      </c>
      <c r="CJ3" s="152" t="s">
        <v>1987</v>
      </c>
      <c r="CK3" s="152" t="s">
        <v>518</v>
      </c>
      <c r="CL3" s="140" t="str">
        <f t="shared" si="21"/>
        <v>Marca</v>
      </c>
      <c r="CM3" s="152" t="s">
        <v>205</v>
      </c>
      <c r="CN3" s="152" t="s">
        <v>1987</v>
      </c>
      <c r="CO3" s="152" t="s">
        <v>518</v>
      </c>
      <c r="CP3" s="140" t="str">
        <f t="shared" si="22"/>
        <v>Marca</v>
      </c>
      <c r="CQ3" s="152" t="s">
        <v>205</v>
      </c>
      <c r="CR3" s="152" t="s">
        <v>1987</v>
      </c>
      <c r="CS3" s="152" t="s">
        <v>518</v>
      </c>
      <c r="CT3" s="140" t="str">
        <f t="shared" si="23"/>
        <v>Marca</v>
      </c>
      <c r="CU3" s="152" t="s">
        <v>205</v>
      </c>
      <c r="CV3" s="152" t="s">
        <v>1987</v>
      </c>
      <c r="CW3" s="152" t="s">
        <v>518</v>
      </c>
      <c r="CX3" s="140" t="str">
        <f t="shared" si="24"/>
        <v>Marca</v>
      </c>
      <c r="CY3" s="152" t="s">
        <v>205</v>
      </c>
      <c r="CZ3" s="152" t="s">
        <v>1987</v>
      </c>
      <c r="DA3" s="152" t="s">
        <v>518</v>
      </c>
      <c r="DB3" s="140" t="str">
        <f t="shared" si="25"/>
        <v>Marca</v>
      </c>
      <c r="DC3" s="152" t="s">
        <v>205</v>
      </c>
      <c r="DD3" s="152" t="s">
        <v>1987</v>
      </c>
      <c r="DE3" s="152" t="s">
        <v>518</v>
      </c>
      <c r="DF3" s="140" t="str">
        <f t="shared" si="26"/>
        <v>Marca</v>
      </c>
      <c r="DG3" s="152" t="s">
        <v>205</v>
      </c>
      <c r="DH3" s="152" t="s">
        <v>1987</v>
      </c>
      <c r="DI3" s="152" t="s">
        <v>518</v>
      </c>
      <c r="DJ3" s="140" t="str">
        <f t="shared" si="27"/>
        <v>Marca</v>
      </c>
      <c r="DK3" s="152" t="s">
        <v>205</v>
      </c>
      <c r="DL3" s="152" t="s">
        <v>1987</v>
      </c>
      <c r="DM3" s="152" t="s">
        <v>518</v>
      </c>
      <c r="DN3" s="140" t="str">
        <f t="shared" si="28"/>
        <v>Marca</v>
      </c>
      <c r="DO3" s="152" t="s">
        <v>205</v>
      </c>
      <c r="DP3" s="152" t="s">
        <v>1987</v>
      </c>
      <c r="DQ3" s="152" t="s">
        <v>518</v>
      </c>
      <c r="DR3" s="140" t="str">
        <f t="shared" si="29"/>
        <v>Marca</v>
      </c>
      <c r="DS3" s="152" t="s">
        <v>205</v>
      </c>
      <c r="DT3" s="152" t="s">
        <v>1987</v>
      </c>
      <c r="DU3" s="152" t="s">
        <v>518</v>
      </c>
      <c r="DV3" s="140" t="str">
        <f t="shared" si="30"/>
        <v>Marca</v>
      </c>
      <c r="DW3" s="152" t="s">
        <v>205</v>
      </c>
      <c r="DX3" s="152" t="s">
        <v>1987</v>
      </c>
      <c r="DY3" s="152" t="s">
        <v>518</v>
      </c>
      <c r="DZ3" s="140" t="str">
        <f t="shared" si="31"/>
        <v>Marca</v>
      </c>
      <c r="EA3" s="154" t="s">
        <v>205</v>
      </c>
      <c r="EB3" s="155" t="s">
        <v>1987</v>
      </c>
      <c r="EC3" s="155" t="s">
        <v>518</v>
      </c>
      <c r="ED3" s="140" t="str">
        <f t="shared" si="32"/>
        <v>Marchio</v>
      </c>
      <c r="EE3" s="154" t="s">
        <v>205</v>
      </c>
      <c r="EF3" s="155" t="s">
        <v>2621</v>
      </c>
      <c r="EG3" s="155" t="s">
        <v>518</v>
      </c>
      <c r="EH3" s="140" t="str">
        <f t="shared" si="33"/>
        <v>Marchio</v>
      </c>
      <c r="EI3" s="154" t="s">
        <v>205</v>
      </c>
      <c r="EJ3" s="155" t="s">
        <v>2621</v>
      </c>
      <c r="EK3" s="155" t="s">
        <v>518</v>
      </c>
      <c r="EL3" s="140" t="str">
        <f t="shared" si="34"/>
        <v xml:space="preserve">Marchio </v>
      </c>
      <c r="EM3" s="154" t="s">
        <v>205</v>
      </c>
      <c r="EN3" s="155" t="s">
        <v>2622</v>
      </c>
      <c r="EO3" s="155" t="s">
        <v>518</v>
      </c>
      <c r="EP3" s="140" t="str">
        <f t="shared" si="35"/>
        <v>Marchio</v>
      </c>
      <c r="EQ3" s="154" t="s">
        <v>205</v>
      </c>
      <c r="ER3" s="155" t="s">
        <v>2621</v>
      </c>
      <c r="ES3" s="155" t="s">
        <v>518</v>
      </c>
    </row>
    <row r="4" spans="1:16229" s="141" customFormat="1" ht="16.5" customHeight="1">
      <c r="A4" s="141" t="str">
        <f>F2</f>
        <v>Piante</v>
      </c>
      <c r="B4" s="150" t="str">
        <f t="shared" si="36"/>
        <v>Descrizione prodotto</v>
      </c>
      <c r="C4" s="152" t="s">
        <v>1965</v>
      </c>
      <c r="D4" s="152" t="s">
        <v>1966</v>
      </c>
      <c r="E4" s="152" t="s">
        <v>1360</v>
      </c>
      <c r="F4" s="140" t="str">
        <f t="shared" si="0"/>
        <v>Lista contenuto</v>
      </c>
      <c r="G4" s="152" t="s">
        <v>2096</v>
      </c>
      <c r="H4" s="152" t="s">
        <v>2097</v>
      </c>
      <c r="I4" s="152" t="s">
        <v>2098</v>
      </c>
      <c r="J4" s="140" t="str">
        <f t="shared" si="1"/>
        <v>Tipologia di prodotto</v>
      </c>
      <c r="K4" s="152" t="s">
        <v>2099</v>
      </c>
      <c r="L4" s="152" t="s">
        <v>2100</v>
      </c>
      <c r="M4" s="152" t="s">
        <v>1964</v>
      </c>
      <c r="N4" s="140" t="str">
        <f t="shared" si="2"/>
        <v>Identificazione prodotto</v>
      </c>
      <c r="O4" s="152" t="s">
        <v>2101</v>
      </c>
      <c r="P4" s="152" t="s">
        <v>2102</v>
      </c>
      <c r="Q4" s="152" t="s">
        <v>1322</v>
      </c>
      <c r="R4" s="140" t="str">
        <f t="shared" si="3"/>
        <v>Tipologia di prodotto</v>
      </c>
      <c r="S4" s="152" t="s">
        <v>230</v>
      </c>
      <c r="T4" s="152" t="s">
        <v>2100</v>
      </c>
      <c r="U4" s="152" t="s">
        <v>1964</v>
      </c>
      <c r="V4" s="140" t="str">
        <f t="shared" si="4"/>
        <v>Tipologia di prodotto</v>
      </c>
      <c r="W4" s="152" t="s">
        <v>230</v>
      </c>
      <c r="X4" s="152" t="s">
        <v>2100</v>
      </c>
      <c r="Y4" s="152" t="s">
        <v>1964</v>
      </c>
      <c r="Z4" s="140" t="str">
        <f t="shared" si="5"/>
        <v>Tipologia di prodotto</v>
      </c>
      <c r="AA4" s="152" t="s">
        <v>230</v>
      </c>
      <c r="AB4" s="152" t="s">
        <v>2100</v>
      </c>
      <c r="AC4" s="152" t="s">
        <v>1964</v>
      </c>
      <c r="AD4" s="140" t="str">
        <f t="shared" si="6"/>
        <v>Tipologia di prodotto</v>
      </c>
      <c r="AE4" s="152" t="s">
        <v>230</v>
      </c>
      <c r="AF4" s="152" t="s">
        <v>2100</v>
      </c>
      <c r="AG4" s="152" t="s">
        <v>1964</v>
      </c>
      <c r="AH4" s="140" t="str">
        <f t="shared" si="7"/>
        <v>Specifiche prodotto</v>
      </c>
      <c r="AI4" s="152" t="s">
        <v>2103</v>
      </c>
      <c r="AJ4" s="152" t="s">
        <v>2104</v>
      </c>
      <c r="AK4" s="152" t="s">
        <v>2105</v>
      </c>
      <c r="AL4" s="140" t="str">
        <f t="shared" si="8"/>
        <v>Modello / Tipo di prodotto</v>
      </c>
      <c r="AM4" s="152" t="s">
        <v>2106</v>
      </c>
      <c r="AN4" s="152" t="s">
        <v>2107</v>
      </c>
      <c r="AO4" s="152" t="s">
        <v>2108</v>
      </c>
      <c r="AP4" s="140" t="str">
        <f t="shared" si="9"/>
        <v>Modello / Tipo di prodotto</v>
      </c>
      <c r="AQ4" s="152" t="s">
        <v>2109</v>
      </c>
      <c r="AR4" s="152" t="s">
        <v>2107</v>
      </c>
      <c r="AS4" s="152" t="s">
        <v>2110</v>
      </c>
      <c r="AT4" s="140" t="str">
        <f t="shared" si="10"/>
        <v>Modello / Tipo di prodotto</v>
      </c>
      <c r="AU4" s="152" t="s">
        <v>2111</v>
      </c>
      <c r="AV4" s="152" t="s">
        <v>2107</v>
      </c>
      <c r="AW4" s="152" t="s">
        <v>2110</v>
      </c>
      <c r="AX4" s="140" t="str">
        <f t="shared" si="11"/>
        <v>Modello / Tipo di prodotto</v>
      </c>
      <c r="AY4" s="152" t="s">
        <v>2111</v>
      </c>
      <c r="AZ4" s="152" t="s">
        <v>2107</v>
      </c>
      <c r="BA4" s="152" t="s">
        <v>2110</v>
      </c>
      <c r="BB4" s="140" t="str">
        <f t="shared" si="12"/>
        <v>Modello / Tipo di prodotto</v>
      </c>
      <c r="BC4" s="152" t="s">
        <v>2111</v>
      </c>
      <c r="BD4" s="152" t="s">
        <v>2107</v>
      </c>
      <c r="BE4" s="152" t="s">
        <v>2110</v>
      </c>
      <c r="BF4" s="140" t="str">
        <f t="shared" si="13"/>
        <v>Modello / Tipo di prodotto</v>
      </c>
      <c r="BG4" s="152" t="s">
        <v>2111</v>
      </c>
      <c r="BH4" s="152" t="s">
        <v>2107</v>
      </c>
      <c r="BI4" s="152" t="s">
        <v>2110</v>
      </c>
      <c r="BJ4" s="140" t="str">
        <f t="shared" si="14"/>
        <v>Descrizione prodotto</v>
      </c>
      <c r="BK4" s="152" t="s">
        <v>1965</v>
      </c>
      <c r="BL4" s="152" t="s">
        <v>1966</v>
      </c>
      <c r="BM4" s="152" t="s">
        <v>2112</v>
      </c>
      <c r="BN4" s="140" t="str">
        <f t="shared" si="15"/>
        <v>Descrizione prodotto</v>
      </c>
      <c r="BO4" s="152" t="s">
        <v>1965</v>
      </c>
      <c r="BP4" s="152" t="s">
        <v>1966</v>
      </c>
      <c r="BQ4" s="152" t="s">
        <v>2112</v>
      </c>
      <c r="BR4" s="140" t="str">
        <f t="shared" si="16"/>
        <v>Descrizione prodotto</v>
      </c>
      <c r="BS4" s="152" t="s">
        <v>2113</v>
      </c>
      <c r="BT4" s="152" t="s">
        <v>1966</v>
      </c>
      <c r="BU4" s="152" t="s">
        <v>2112</v>
      </c>
      <c r="BV4" s="140" t="str">
        <f t="shared" si="17"/>
        <v>Descrizione prodotto</v>
      </c>
      <c r="BW4" s="152" t="s">
        <v>1965</v>
      </c>
      <c r="BX4" s="152" t="s">
        <v>1966</v>
      </c>
      <c r="BY4" s="152" t="s">
        <v>2112</v>
      </c>
      <c r="BZ4" s="140" t="str">
        <f t="shared" si="18"/>
        <v>Descrizione prodotto</v>
      </c>
      <c r="CA4" s="152" t="s">
        <v>1965</v>
      </c>
      <c r="CB4" s="152" t="s">
        <v>1966</v>
      </c>
      <c r="CC4" s="152" t="s">
        <v>2112</v>
      </c>
      <c r="CD4" s="140" t="str">
        <f t="shared" si="19"/>
        <v>Descrizione prodotto</v>
      </c>
      <c r="CE4" s="152" t="s">
        <v>2113</v>
      </c>
      <c r="CF4" s="152" t="s">
        <v>1966</v>
      </c>
      <c r="CG4" s="152" t="s">
        <v>2112</v>
      </c>
      <c r="CH4" s="140" t="str">
        <f t="shared" si="20"/>
        <v>Descrizione prodotto</v>
      </c>
      <c r="CI4" s="152" t="s">
        <v>2113</v>
      </c>
      <c r="CJ4" s="152" t="s">
        <v>1966</v>
      </c>
      <c r="CK4" s="152" t="s">
        <v>2112</v>
      </c>
      <c r="CL4" s="140" t="str">
        <f t="shared" si="21"/>
        <v>Descrizione prodotto / Caratteristiche Speciali</v>
      </c>
      <c r="CM4" s="152" t="s">
        <v>2114</v>
      </c>
      <c r="CN4" s="152" t="s">
        <v>2115</v>
      </c>
      <c r="CO4" s="152" t="s">
        <v>2116</v>
      </c>
      <c r="CP4" s="140" t="str">
        <f t="shared" si="22"/>
        <v xml:space="preserve">Descrizione prodotto </v>
      </c>
      <c r="CQ4" s="152" t="s">
        <v>2101</v>
      </c>
      <c r="CR4" s="152" t="s">
        <v>1827</v>
      </c>
      <c r="CS4" s="152" t="s">
        <v>1322</v>
      </c>
      <c r="CT4" s="140" t="str">
        <f t="shared" si="23"/>
        <v>Modello</v>
      </c>
      <c r="CU4" s="152" t="s">
        <v>2117</v>
      </c>
      <c r="CV4" s="152" t="s">
        <v>2118</v>
      </c>
      <c r="CW4" s="152" t="s">
        <v>2119</v>
      </c>
      <c r="CX4" s="140" t="str">
        <f t="shared" si="24"/>
        <v xml:space="preserve">Descrizione prodotto </v>
      </c>
      <c r="CY4" s="152" t="s">
        <v>1965</v>
      </c>
      <c r="CZ4" s="152" t="s">
        <v>1827</v>
      </c>
      <c r="DA4" s="152" t="s">
        <v>2112</v>
      </c>
      <c r="DB4" s="140" t="str">
        <f t="shared" si="25"/>
        <v>Modello / Serie / Tipo</v>
      </c>
      <c r="DC4" s="152" t="s">
        <v>2120</v>
      </c>
      <c r="DD4" s="152" t="s">
        <v>2121</v>
      </c>
      <c r="DE4" s="152" t="s">
        <v>2122</v>
      </c>
      <c r="DF4" s="140" t="str">
        <f t="shared" si="26"/>
        <v>Tipo di prodotto</v>
      </c>
      <c r="DG4" s="152" t="s">
        <v>2099</v>
      </c>
      <c r="DH4" s="152" t="s">
        <v>2123</v>
      </c>
      <c r="DI4" s="152" t="s">
        <v>1964</v>
      </c>
      <c r="DJ4" s="140" t="str">
        <f t="shared" si="27"/>
        <v>Tipo di prodotto</v>
      </c>
      <c r="DK4" s="152" t="s">
        <v>2113</v>
      </c>
      <c r="DL4" s="152" t="s">
        <v>2123</v>
      </c>
      <c r="DM4" s="152" t="s">
        <v>2112</v>
      </c>
      <c r="DN4" s="140" t="str">
        <f t="shared" si="28"/>
        <v>Tipo di prodotto</v>
      </c>
      <c r="DO4" s="152" t="s">
        <v>2113</v>
      </c>
      <c r="DP4" s="152" t="s">
        <v>2123</v>
      </c>
      <c r="DQ4" s="152" t="s">
        <v>2112</v>
      </c>
      <c r="DR4" s="140" t="str">
        <f t="shared" si="29"/>
        <v>Tipo di prodotto</v>
      </c>
      <c r="DS4" s="152" t="s">
        <v>2113</v>
      </c>
      <c r="DT4" s="152" t="s">
        <v>2123</v>
      </c>
      <c r="DU4" s="152" t="s">
        <v>2112</v>
      </c>
      <c r="DV4" s="140" t="str">
        <f t="shared" si="30"/>
        <v>Tipo di prodotto</v>
      </c>
      <c r="DW4" s="152" t="s">
        <v>2113</v>
      </c>
      <c r="DX4" s="152" t="s">
        <v>2123</v>
      </c>
      <c r="DY4" s="152" t="s">
        <v>2112</v>
      </c>
      <c r="DZ4" s="140" t="str">
        <f t="shared" si="31"/>
        <v>Modello</v>
      </c>
      <c r="EA4" s="154" t="s">
        <v>2124</v>
      </c>
      <c r="EB4" s="155" t="s">
        <v>2118</v>
      </c>
      <c r="EC4" s="155" t="s">
        <v>2119</v>
      </c>
      <c r="ED4" s="140" t="str">
        <f t="shared" si="32"/>
        <v>Nome del prodotto o della linea di prodotti</v>
      </c>
      <c r="EE4" s="154" t="s">
        <v>1949</v>
      </c>
      <c r="EF4" s="155" t="s">
        <v>2623</v>
      </c>
      <c r="EG4" s="155" t="s">
        <v>2624</v>
      </c>
      <c r="EH4" s="140" t="str">
        <f t="shared" si="33"/>
        <v>Composizione dettagliata del kit (numeri di pezzi, peso netto/grammatura, denominazione e punti di forza del prodotto. Claim on pack e claim EFSA secondo Reg. UE 432/2012 e Reg. CE 1924/2006)</v>
      </c>
      <c r="EI4" s="154" t="s">
        <v>2737</v>
      </c>
      <c r="EJ4" s="155" t="s">
        <v>2736</v>
      </c>
      <c r="EK4" s="155" t="s">
        <v>2737</v>
      </c>
      <c r="EL4" s="140" t="str">
        <f t="shared" si="34"/>
        <v>Nome del prodotto incluso il numero del modello</v>
      </c>
      <c r="EM4" s="154" t="s">
        <v>2625</v>
      </c>
      <c r="EN4" s="155" t="s">
        <v>2626</v>
      </c>
      <c r="EO4" s="155" t="s">
        <v>2627</v>
      </c>
      <c r="EP4" s="140" t="str">
        <f t="shared" si="35"/>
        <v xml:space="preserve">Descrizione del prodotto inclusi i componenti del kit, quantità e periodo d'uso </v>
      </c>
      <c r="EQ4" s="154" t="s">
        <v>2628</v>
      </c>
      <c r="ER4" s="155" t="s">
        <v>2629</v>
      </c>
      <c r="ES4" s="155" t="s">
        <v>2630</v>
      </c>
    </row>
    <row r="5" spans="1:16229" s="141" customFormat="1" ht="16.5" customHeight="1">
      <c r="A5" s="141" t="str">
        <f>J2</f>
        <v>Utensili</v>
      </c>
      <c r="B5" s="150" t="str">
        <f t="shared" si="36"/>
        <v>Lista componenti</v>
      </c>
      <c r="C5" s="152" t="s">
        <v>1988</v>
      </c>
      <c r="D5" s="152" t="s">
        <v>1989</v>
      </c>
      <c r="E5" s="152" t="s">
        <v>1990</v>
      </c>
      <c r="F5" s="140" t="str">
        <f t="shared" si="0"/>
        <v>Nome commerciale della pianta</v>
      </c>
      <c r="G5" s="152" t="s">
        <v>2125</v>
      </c>
      <c r="H5" s="152" t="s">
        <v>2126</v>
      </c>
      <c r="I5" s="152" t="s">
        <v>2127</v>
      </c>
      <c r="J5" s="140" t="str">
        <f t="shared" si="1"/>
        <v>Lista componenti</v>
      </c>
      <c r="K5" s="152" t="s">
        <v>2128</v>
      </c>
      <c r="L5" s="152" t="s">
        <v>1989</v>
      </c>
      <c r="M5" s="152" t="s">
        <v>2098</v>
      </c>
      <c r="N5" s="140" t="str">
        <f t="shared" si="2"/>
        <v>Lista componenti</v>
      </c>
      <c r="O5" s="152" t="s">
        <v>2129</v>
      </c>
      <c r="P5" s="152" t="s">
        <v>1989</v>
      </c>
      <c r="Q5" s="152" t="s">
        <v>2098</v>
      </c>
      <c r="R5" s="140" t="str">
        <f t="shared" si="3"/>
        <v>Lista componenti</v>
      </c>
      <c r="S5" s="152" t="s">
        <v>2128</v>
      </c>
      <c r="T5" s="152" t="s">
        <v>1989</v>
      </c>
      <c r="U5" s="152" t="s">
        <v>2098</v>
      </c>
      <c r="V5" s="140" t="str">
        <f t="shared" si="4"/>
        <v>Lista componenti</v>
      </c>
      <c r="W5" s="152" t="s">
        <v>2130</v>
      </c>
      <c r="X5" s="152" t="s">
        <v>1989</v>
      </c>
      <c r="Y5" s="152" t="s">
        <v>2098</v>
      </c>
      <c r="Z5" s="140" t="str">
        <f t="shared" si="5"/>
        <v>Lista componenti</v>
      </c>
      <c r="AA5" s="152" t="s">
        <v>1962</v>
      </c>
      <c r="AB5" s="152" t="s">
        <v>1989</v>
      </c>
      <c r="AC5" s="152" t="s">
        <v>2131</v>
      </c>
      <c r="AD5" s="140" t="str">
        <f t="shared" si="6"/>
        <v>Lista componenti</v>
      </c>
      <c r="AE5" s="152" t="s">
        <v>2132</v>
      </c>
      <c r="AF5" s="152" t="s">
        <v>1989</v>
      </c>
      <c r="AG5" s="152" t="s">
        <v>2131</v>
      </c>
      <c r="AH5" s="140" t="str">
        <f t="shared" si="7"/>
        <v>Lista componenti</v>
      </c>
      <c r="AI5" s="152" t="s">
        <v>1962</v>
      </c>
      <c r="AJ5" s="152" t="s">
        <v>1989</v>
      </c>
      <c r="AK5" s="152" t="s">
        <v>2131</v>
      </c>
      <c r="AL5" s="140" t="str">
        <f t="shared" si="8"/>
        <v>Lista componenti</v>
      </c>
      <c r="AM5" s="152" t="s">
        <v>2132</v>
      </c>
      <c r="AN5" s="152" t="s">
        <v>1989</v>
      </c>
      <c r="AO5" s="152" t="s">
        <v>2131</v>
      </c>
      <c r="AP5" s="140" t="str">
        <f t="shared" si="9"/>
        <v>Modello</v>
      </c>
      <c r="AQ5" s="152" t="s">
        <v>2133</v>
      </c>
      <c r="AR5" s="152" t="s">
        <v>2118</v>
      </c>
      <c r="AS5" s="152" t="s">
        <v>2134</v>
      </c>
      <c r="AT5" s="140" t="str">
        <f t="shared" si="10"/>
        <v>Modello</v>
      </c>
      <c r="AU5" s="152" t="s">
        <v>2133</v>
      </c>
      <c r="AV5" s="152" t="s">
        <v>2118</v>
      </c>
      <c r="AW5" s="152" t="s">
        <v>2134</v>
      </c>
      <c r="AX5" s="140" t="str">
        <f t="shared" si="11"/>
        <v>Modello</v>
      </c>
      <c r="AY5" s="152" t="s">
        <v>2133</v>
      </c>
      <c r="AZ5" s="152" t="s">
        <v>2118</v>
      </c>
      <c r="BA5" s="152" t="s">
        <v>2134</v>
      </c>
      <c r="BB5" s="140" t="str">
        <f t="shared" si="12"/>
        <v>Modello</v>
      </c>
      <c r="BC5" s="152" t="s">
        <v>2133</v>
      </c>
      <c r="BD5" s="152" t="s">
        <v>2118</v>
      </c>
      <c r="BE5" s="152" t="s">
        <v>2134</v>
      </c>
      <c r="BF5" s="140" t="str">
        <f t="shared" si="13"/>
        <v>Modello</v>
      </c>
      <c r="BG5" s="152" t="s">
        <v>2133</v>
      </c>
      <c r="BH5" s="152" t="s">
        <v>2118</v>
      </c>
      <c r="BI5" s="152" t="s">
        <v>2134</v>
      </c>
      <c r="BJ5" s="140" t="str">
        <f t="shared" si="14"/>
        <v>Lista componenti</v>
      </c>
      <c r="BK5" s="152" t="s">
        <v>2135</v>
      </c>
      <c r="BL5" s="152" t="s">
        <v>1989</v>
      </c>
      <c r="BM5" s="152" t="s">
        <v>2098</v>
      </c>
      <c r="BN5" s="140" t="str">
        <f t="shared" si="15"/>
        <v>Fissaggio</v>
      </c>
      <c r="BO5" s="152" t="s">
        <v>2136</v>
      </c>
      <c r="BP5" s="152" t="s">
        <v>2137</v>
      </c>
      <c r="BQ5" s="152" t="s">
        <v>2138</v>
      </c>
      <c r="BR5" s="140" t="str">
        <f t="shared" si="16"/>
        <v>Potenza</v>
      </c>
      <c r="BS5" s="152" t="s">
        <v>2139</v>
      </c>
      <c r="BT5" s="152" t="s">
        <v>2140</v>
      </c>
      <c r="BU5" s="152" t="s">
        <v>2141</v>
      </c>
      <c r="BV5" s="140" t="str">
        <f t="shared" si="17"/>
        <v>Lista componenti</v>
      </c>
      <c r="BW5" s="152" t="s">
        <v>1988</v>
      </c>
      <c r="BX5" s="152" t="s">
        <v>1989</v>
      </c>
      <c r="BY5" s="152" t="s">
        <v>2098</v>
      </c>
      <c r="BZ5" s="140" t="str">
        <f t="shared" si="18"/>
        <v>Lista componenti</v>
      </c>
      <c r="CA5" s="152" t="s">
        <v>1988</v>
      </c>
      <c r="CB5" s="152" t="s">
        <v>1989</v>
      </c>
      <c r="CC5" s="152" t="s">
        <v>2098</v>
      </c>
      <c r="CD5" s="140" t="str">
        <f t="shared" si="19"/>
        <v>Lista componenti</v>
      </c>
      <c r="CE5" s="152" t="s">
        <v>2142</v>
      </c>
      <c r="CF5" s="152" t="s">
        <v>1989</v>
      </c>
      <c r="CG5" s="152" t="s">
        <v>2098</v>
      </c>
      <c r="CH5" s="140" t="str">
        <f t="shared" si="20"/>
        <v>Lista componenti/accessori</v>
      </c>
      <c r="CI5" s="152" t="s">
        <v>2143</v>
      </c>
      <c r="CJ5" s="152" t="s">
        <v>2144</v>
      </c>
      <c r="CK5" s="152" t="s">
        <v>2098</v>
      </c>
      <c r="CL5" s="140" t="str">
        <f t="shared" si="21"/>
        <v>Lista componenti/accessori</v>
      </c>
      <c r="CM5" s="152" t="s">
        <v>2145</v>
      </c>
      <c r="CN5" s="152" t="s">
        <v>2144</v>
      </c>
      <c r="CO5" s="152" t="s">
        <v>2098</v>
      </c>
      <c r="CP5" s="140" t="str">
        <f t="shared" si="22"/>
        <v>Lista componenti/accessori</v>
      </c>
      <c r="CQ5" s="152" t="s">
        <v>2132</v>
      </c>
      <c r="CR5" s="152" t="s">
        <v>2144</v>
      </c>
      <c r="CS5" s="152" t="s">
        <v>2098</v>
      </c>
      <c r="CT5" s="140" t="str">
        <f t="shared" si="23"/>
        <v xml:space="preserve">Descrizione prodotto </v>
      </c>
      <c r="CU5" s="152" t="s">
        <v>2101</v>
      </c>
      <c r="CV5" s="152" t="s">
        <v>1827</v>
      </c>
      <c r="CW5" s="152" t="s">
        <v>1322</v>
      </c>
      <c r="CX5" s="140" t="str">
        <f t="shared" si="24"/>
        <v>Model Number/Series/Type</v>
      </c>
      <c r="CY5" s="152" t="s">
        <v>2120</v>
      </c>
      <c r="CZ5" s="152" t="s">
        <v>2120</v>
      </c>
      <c r="DA5" s="152" t="s">
        <v>2122</v>
      </c>
      <c r="DB5" s="140" t="str">
        <f t="shared" si="25"/>
        <v>Descrizioni prodotto</v>
      </c>
      <c r="DC5" s="152" t="s">
        <v>1965</v>
      </c>
      <c r="DD5" s="152" t="s">
        <v>2146</v>
      </c>
      <c r="DE5" s="152" t="s">
        <v>2112</v>
      </c>
      <c r="DF5" s="140" t="str">
        <f t="shared" si="26"/>
        <v>Modello / Serie / Tipo</v>
      </c>
      <c r="DG5" s="152" t="s">
        <v>2120</v>
      </c>
      <c r="DH5" s="152" t="s">
        <v>2121</v>
      </c>
      <c r="DI5" s="152" t="s">
        <v>2122</v>
      </c>
      <c r="DJ5" s="140" t="str">
        <f t="shared" si="27"/>
        <v>Modello / Serie / Tipo</v>
      </c>
      <c r="DK5" s="152" t="s">
        <v>2120</v>
      </c>
      <c r="DL5" s="152" t="s">
        <v>2121</v>
      </c>
      <c r="DM5" s="152" t="s">
        <v>2122</v>
      </c>
      <c r="DN5" s="140" t="str">
        <f t="shared" si="28"/>
        <v>Modello / Serie / Tipo</v>
      </c>
      <c r="DO5" s="152" t="s">
        <v>2120</v>
      </c>
      <c r="DP5" s="152" t="s">
        <v>2121</v>
      </c>
      <c r="DQ5" s="152" t="s">
        <v>2122</v>
      </c>
      <c r="DR5" s="140" t="str">
        <f t="shared" si="29"/>
        <v>Modello / Serie / Tipo</v>
      </c>
      <c r="DS5" s="152" t="s">
        <v>2120</v>
      </c>
      <c r="DT5" s="152" t="s">
        <v>2121</v>
      </c>
      <c r="DU5" s="152" t="s">
        <v>2122</v>
      </c>
      <c r="DV5" s="140" t="str">
        <f t="shared" si="30"/>
        <v>Modello / Serie / Tipo</v>
      </c>
      <c r="DW5" s="152" t="s">
        <v>2120</v>
      </c>
      <c r="DX5" s="152" t="s">
        <v>2121</v>
      </c>
      <c r="DY5" s="152" t="s">
        <v>2122</v>
      </c>
      <c r="DZ5" s="140" t="str">
        <f t="shared" si="31"/>
        <v>Descrizione prodotto</v>
      </c>
      <c r="EA5" s="154" t="s">
        <v>1965</v>
      </c>
      <c r="EB5" s="155" t="s">
        <v>1966</v>
      </c>
      <c r="EC5" s="155" t="s">
        <v>1322</v>
      </c>
      <c r="ED5" s="140" t="str">
        <f t="shared" si="32"/>
        <v>Descrizione del prodotto</v>
      </c>
      <c r="EE5" s="154" t="s">
        <v>1965</v>
      </c>
      <c r="EF5" s="155" t="s">
        <v>2631</v>
      </c>
      <c r="EG5" s="155" t="s">
        <v>1360</v>
      </c>
      <c r="EH5" s="140" t="str">
        <f t="shared" si="33"/>
        <v>Modo d’uso (se previsto)</v>
      </c>
      <c r="EI5" s="154" t="s">
        <v>2739</v>
      </c>
      <c r="EJ5" s="155" t="s">
        <v>2738</v>
      </c>
      <c r="EK5" s="155" t="s">
        <v>2739</v>
      </c>
      <c r="EL5" s="140" t="str">
        <f t="shared" si="34"/>
        <v xml:space="preserve">Descrizione del prodotto </v>
      </c>
      <c r="EM5" s="154" t="s">
        <v>1008</v>
      </c>
      <c r="EN5" s="155" t="s">
        <v>2632</v>
      </c>
      <c r="EO5" s="155" t="s">
        <v>1322</v>
      </c>
      <c r="EP5" s="140" t="str">
        <f t="shared" si="35"/>
        <v>Informazioni obbligatorie in etichetta</v>
      </c>
      <c r="EQ5" s="154" t="s">
        <v>2633</v>
      </c>
      <c r="ER5" s="155" t="s">
        <v>2634</v>
      </c>
      <c r="ES5" s="155" t="s">
        <v>2635</v>
      </c>
    </row>
    <row r="6" spans="1:16229" s="141" customFormat="1" ht="16.5" customHeight="1">
      <c r="A6" s="141" t="str">
        <f>N2</f>
        <v>Decorazioni a energia solare</v>
      </c>
      <c r="B6" s="150" t="str">
        <f t="shared" si="36"/>
        <v>Campo di applicazione</v>
      </c>
      <c r="C6" s="152" t="s">
        <v>1991</v>
      </c>
      <c r="D6" s="152" t="s">
        <v>1992</v>
      </c>
      <c r="E6" s="152" t="s">
        <v>1993</v>
      </c>
      <c r="F6" s="140" t="str">
        <f t="shared" si="0"/>
        <v>Nome botanico</v>
      </c>
      <c r="G6" s="152" t="s">
        <v>2147</v>
      </c>
      <c r="H6" s="152" t="s">
        <v>2148</v>
      </c>
      <c r="I6" s="152" t="s">
        <v>2149</v>
      </c>
      <c r="J6" s="140" t="str">
        <f t="shared" si="1"/>
        <v xml:space="preserve">Descrizione prodotto </v>
      </c>
      <c r="K6" s="152" t="s">
        <v>1965</v>
      </c>
      <c r="L6" s="152" t="s">
        <v>1827</v>
      </c>
      <c r="M6" s="152" t="s">
        <v>1360</v>
      </c>
      <c r="N6" s="140" t="str">
        <f t="shared" si="2"/>
        <v>Descrizione prodotto (funzioni / design)</v>
      </c>
      <c r="O6" s="152" t="s">
        <v>2150</v>
      </c>
      <c r="P6" s="152" t="s">
        <v>2151</v>
      </c>
      <c r="Q6" s="152" t="s">
        <v>2152</v>
      </c>
      <c r="R6" s="140" t="str">
        <f t="shared" si="3"/>
        <v>Descrizione prodotto / caratteristiche speciali</v>
      </c>
      <c r="S6" s="152" t="s">
        <v>2114</v>
      </c>
      <c r="T6" s="152" t="s">
        <v>2153</v>
      </c>
      <c r="U6" s="152" t="s">
        <v>2154</v>
      </c>
      <c r="V6" s="140" t="str">
        <f t="shared" si="4"/>
        <v>Descrizione prodotto / caratteristiche speciali</v>
      </c>
      <c r="W6" s="152" t="s">
        <v>2114</v>
      </c>
      <c r="X6" s="152" t="s">
        <v>2153</v>
      </c>
      <c r="Y6" s="152" t="s">
        <v>2154</v>
      </c>
      <c r="Z6" s="140" t="str">
        <f t="shared" si="5"/>
        <v>Descrizione prodotto / caratteristiche speciali</v>
      </c>
      <c r="AA6" s="152" t="s">
        <v>2114</v>
      </c>
      <c r="AB6" s="152" t="s">
        <v>2153</v>
      </c>
      <c r="AC6" s="152" t="s">
        <v>2154</v>
      </c>
      <c r="AD6" s="140" t="str">
        <f t="shared" si="6"/>
        <v>Descrizione prodotto / caratteristiche speciali</v>
      </c>
      <c r="AE6" s="152" t="s">
        <v>2114</v>
      </c>
      <c r="AF6" s="152" t="s">
        <v>2153</v>
      </c>
      <c r="AG6" s="152" t="s">
        <v>2154</v>
      </c>
      <c r="AH6" s="140" t="str">
        <f t="shared" si="7"/>
        <v>Campi di applicazione / non adatto a…</v>
      </c>
      <c r="AI6" s="152" t="s">
        <v>2155</v>
      </c>
      <c r="AJ6" s="152" t="s">
        <v>2156</v>
      </c>
      <c r="AK6" s="152" t="s">
        <v>2157</v>
      </c>
      <c r="AL6" s="140" t="str">
        <f t="shared" si="8"/>
        <v>Descrizione prodotto</v>
      </c>
      <c r="AM6" s="152" t="s">
        <v>1965</v>
      </c>
      <c r="AN6" s="152" t="s">
        <v>1966</v>
      </c>
      <c r="AO6" s="152" t="s">
        <v>2112</v>
      </c>
      <c r="AP6" s="140" t="str">
        <f t="shared" si="9"/>
        <v>Lista componenti</v>
      </c>
      <c r="AQ6" s="152" t="s">
        <v>2132</v>
      </c>
      <c r="AR6" s="152" t="s">
        <v>1989</v>
      </c>
      <c r="AS6" s="152" t="s">
        <v>2131</v>
      </c>
      <c r="AT6" s="140" t="str">
        <f t="shared" si="10"/>
        <v>Descrizione prodotto</v>
      </c>
      <c r="AU6" s="152" t="s">
        <v>1965</v>
      </c>
      <c r="AV6" s="152" t="s">
        <v>1966</v>
      </c>
      <c r="AW6" s="152" t="s">
        <v>2112</v>
      </c>
      <c r="AX6" s="140" t="str">
        <f t="shared" si="11"/>
        <v>Descrizione prodotto</v>
      </c>
      <c r="AY6" s="152" t="s">
        <v>1965</v>
      </c>
      <c r="AZ6" s="152" t="s">
        <v>1966</v>
      </c>
      <c r="BA6" s="152" t="s">
        <v>2112</v>
      </c>
      <c r="BB6" s="140" t="str">
        <f t="shared" si="12"/>
        <v>Descrizione prodotto</v>
      </c>
      <c r="BC6" s="152" t="s">
        <v>1965</v>
      </c>
      <c r="BD6" s="152" t="s">
        <v>1966</v>
      </c>
      <c r="BE6" s="152" t="s">
        <v>2112</v>
      </c>
      <c r="BF6" s="140" t="str">
        <f t="shared" si="13"/>
        <v>Descrizione prodotto</v>
      </c>
      <c r="BG6" s="152" t="s">
        <v>1965</v>
      </c>
      <c r="BH6" s="152" t="s">
        <v>1966</v>
      </c>
      <c r="BI6" s="152" t="s">
        <v>2112</v>
      </c>
      <c r="BJ6" s="140" t="str">
        <f t="shared" si="14"/>
        <v>Funzione / Design</v>
      </c>
      <c r="BK6" s="152" t="s">
        <v>2158</v>
      </c>
      <c r="BL6" s="152" t="s">
        <v>2159</v>
      </c>
      <c r="BM6" s="152" t="s">
        <v>2160</v>
      </c>
      <c r="BN6" s="140" t="str">
        <f t="shared" si="15"/>
        <v>Indoor / Outdoor</v>
      </c>
      <c r="BO6" s="152" t="s">
        <v>2161</v>
      </c>
      <c r="BP6" s="152" t="s">
        <v>2161</v>
      </c>
      <c r="BQ6" s="152" t="s">
        <v>2162</v>
      </c>
      <c r="BR6" s="140" t="str">
        <f t="shared" si="16"/>
        <v xml:space="preserve">Funzioni </v>
      </c>
      <c r="BS6" s="152" t="s">
        <v>2163</v>
      </c>
      <c r="BT6" s="152" t="s">
        <v>2164</v>
      </c>
      <c r="BU6" s="152" t="s">
        <v>2165</v>
      </c>
      <c r="BV6" s="140" t="str">
        <f t="shared" si="17"/>
        <v>Funzione</v>
      </c>
      <c r="BW6" s="152" t="s">
        <v>2166</v>
      </c>
      <c r="BX6" s="152" t="s">
        <v>2167</v>
      </c>
      <c r="BY6" s="152" t="s">
        <v>2165</v>
      </c>
      <c r="BZ6" s="140" t="str">
        <f t="shared" si="18"/>
        <v>Dimensioni / Peso</v>
      </c>
      <c r="CA6" s="152" t="s">
        <v>2168</v>
      </c>
      <c r="CB6" s="152" t="s">
        <v>2169</v>
      </c>
      <c r="CC6" s="152" t="s">
        <v>2170</v>
      </c>
      <c r="CD6" s="140" t="str">
        <f t="shared" si="19"/>
        <v>Tipo di fiamma</v>
      </c>
      <c r="CE6" s="152" t="s">
        <v>2171</v>
      </c>
      <c r="CF6" s="152" t="s">
        <v>2172</v>
      </c>
      <c r="CG6" s="152" t="s">
        <v>2173</v>
      </c>
      <c r="CH6" s="140" t="str">
        <f t="shared" si="20"/>
        <v>Descrizione generale del prodotto</v>
      </c>
      <c r="CI6" s="152" t="s">
        <v>2174</v>
      </c>
      <c r="CJ6" s="152" t="s">
        <v>2175</v>
      </c>
      <c r="CK6" s="152" t="s">
        <v>2176</v>
      </c>
      <c r="CL6" s="140" t="str">
        <f t="shared" si="21"/>
        <v xml:space="preserve">Dimensioni </v>
      </c>
      <c r="CM6" s="152" t="s">
        <v>2177</v>
      </c>
      <c r="CN6" s="152" t="s">
        <v>2178</v>
      </c>
      <c r="CO6" s="152" t="s">
        <v>2179</v>
      </c>
      <c r="CP6" s="140" t="str">
        <f t="shared" si="22"/>
        <v>Modello</v>
      </c>
      <c r="CQ6" s="152" t="s">
        <v>2180</v>
      </c>
      <c r="CR6" s="152" t="s">
        <v>2118</v>
      </c>
      <c r="CS6" s="152" t="s">
        <v>2119</v>
      </c>
      <c r="CT6" s="140" t="str">
        <f t="shared" si="23"/>
        <v>Lista componenti/accessori</v>
      </c>
      <c r="CU6" s="152" t="s">
        <v>2181</v>
      </c>
      <c r="CV6" s="152" t="s">
        <v>2144</v>
      </c>
      <c r="CW6" s="152" t="s">
        <v>2098</v>
      </c>
      <c r="CX6" s="140" t="str">
        <f t="shared" si="24"/>
        <v>Sistema operativo (indicare se completo o test version)</v>
      </c>
      <c r="CY6" s="152" t="s">
        <v>2182</v>
      </c>
      <c r="CZ6" s="152" t="s">
        <v>2183</v>
      </c>
      <c r="DA6" s="152" t="s">
        <v>2184</v>
      </c>
      <c r="DB6" s="140" t="str">
        <f t="shared" si="25"/>
        <v>Lista componenti/accessori</v>
      </c>
      <c r="DC6" s="152" t="s">
        <v>2185</v>
      </c>
      <c r="DD6" s="152" t="s">
        <v>2144</v>
      </c>
      <c r="DE6" s="152" t="s">
        <v>2098</v>
      </c>
      <c r="DF6" s="140" t="str">
        <f t="shared" si="26"/>
        <v>Lista dei componenti inclusi</v>
      </c>
      <c r="DG6" s="152" t="s">
        <v>2186</v>
      </c>
      <c r="DH6" s="152" t="s">
        <v>2187</v>
      </c>
      <c r="DI6" s="152" t="s">
        <v>2098</v>
      </c>
      <c r="DJ6" s="140" t="str">
        <f t="shared" si="27"/>
        <v>Lista dei componenti inclusi</v>
      </c>
      <c r="DK6" s="152" t="s">
        <v>2188</v>
      </c>
      <c r="DL6" s="152" t="s">
        <v>2187</v>
      </c>
      <c r="DM6" s="152" t="s">
        <v>2098</v>
      </c>
      <c r="DN6" s="140" t="str">
        <f t="shared" si="28"/>
        <v>Lista dei componenti inclusi</v>
      </c>
      <c r="DO6" s="152" t="s">
        <v>2186</v>
      </c>
      <c r="DP6" s="152" t="s">
        <v>2187</v>
      </c>
      <c r="DQ6" s="152" t="s">
        <v>2098</v>
      </c>
      <c r="DR6" s="140" t="str">
        <f t="shared" si="29"/>
        <v>Lista dei componenti inclusi</v>
      </c>
      <c r="DS6" s="152" t="s">
        <v>2186</v>
      </c>
      <c r="DT6" s="152" t="s">
        <v>2187</v>
      </c>
      <c r="DU6" s="152" t="s">
        <v>2098</v>
      </c>
      <c r="DV6" s="140" t="str">
        <f t="shared" si="30"/>
        <v>Lista dei componenti inclusi</v>
      </c>
      <c r="DW6" s="152" t="s">
        <v>2189</v>
      </c>
      <c r="DX6" s="152" t="s">
        <v>2187</v>
      </c>
      <c r="DY6" s="152" t="s">
        <v>2098</v>
      </c>
      <c r="DZ6" s="140" t="str">
        <f t="shared" si="31"/>
        <v>Lista del contenuto</v>
      </c>
      <c r="EA6" s="154" t="s">
        <v>2190</v>
      </c>
      <c r="EB6" s="155" t="s">
        <v>2191</v>
      </c>
      <c r="EC6" s="155" t="s">
        <v>2192</v>
      </c>
      <c r="ED6" s="140" t="str">
        <f t="shared" si="32"/>
        <v>Componenti del Kit/Quantità prodotto</v>
      </c>
      <c r="EE6" s="154" t="s">
        <v>2636</v>
      </c>
      <c r="EF6" s="155" t="s">
        <v>2637</v>
      </c>
      <c r="EG6" s="155" t="s">
        <v>2638</v>
      </c>
      <c r="EH6" s="140" t="str">
        <f t="shared" si="33"/>
        <v>Avvertenze (se previste)</v>
      </c>
      <c r="EI6" s="154" t="s">
        <v>2741</v>
      </c>
      <c r="EJ6" s="155" t="s">
        <v>2740</v>
      </c>
      <c r="EK6" s="155" t="s">
        <v>2741</v>
      </c>
      <c r="EL6" s="140" t="str">
        <f t="shared" si="34"/>
        <v>Descrizione dei componenti del kit inclusi gli accessori</v>
      </c>
      <c r="EM6" s="154" t="s">
        <v>1962</v>
      </c>
      <c r="EN6" s="155" t="s">
        <v>2639</v>
      </c>
      <c r="EO6" s="155" t="s">
        <v>1963</v>
      </c>
      <c r="EP6" s="140" t="str">
        <f t="shared" si="35"/>
        <v>Altre informazioni importanti</v>
      </c>
      <c r="EQ6" s="154" t="s">
        <v>2640</v>
      </c>
      <c r="ER6" s="155" t="s">
        <v>2641</v>
      </c>
      <c r="ES6" s="155" t="s">
        <v>2642</v>
      </c>
    </row>
    <row r="7" spans="1:16229" s="141" customFormat="1" ht="16.5" customHeight="1">
      <c r="A7" s="141" t="str">
        <f>R2</f>
        <v>Cucina (pentole e casseruole)</v>
      </c>
      <c r="B7" s="150" t="str">
        <f t="shared" si="36"/>
        <v>Caratteristiche Speciali</v>
      </c>
      <c r="C7" s="152" t="s">
        <v>1994</v>
      </c>
      <c r="D7" s="152" t="s">
        <v>1995</v>
      </c>
      <c r="E7" s="152" t="s">
        <v>1996</v>
      </c>
      <c r="F7" s="140" t="str">
        <f t="shared" si="0"/>
        <v>Quantità per ogni pianta</v>
      </c>
      <c r="G7" s="152" t="s">
        <v>2193</v>
      </c>
      <c r="H7" s="152" t="s">
        <v>2194</v>
      </c>
      <c r="I7" s="152" t="s">
        <v>2195</v>
      </c>
      <c r="J7" s="140" t="str">
        <f t="shared" si="1"/>
        <v>Caratteristiche tecniche</v>
      </c>
      <c r="K7" s="152" t="s">
        <v>2196</v>
      </c>
      <c r="L7" s="152" t="s">
        <v>2197</v>
      </c>
      <c r="M7" s="152" t="s">
        <v>2198</v>
      </c>
      <c r="N7" s="140" t="str">
        <f t="shared" si="2"/>
        <v>Campo di applicazione</v>
      </c>
      <c r="O7" s="152" t="s">
        <v>2199</v>
      </c>
      <c r="P7" s="152" t="s">
        <v>1992</v>
      </c>
      <c r="Q7" s="152" t="s">
        <v>2200</v>
      </c>
      <c r="R7" s="140" t="str">
        <f t="shared" si="3"/>
        <v>Forma</v>
      </c>
      <c r="S7" s="152" t="s">
        <v>2201</v>
      </c>
      <c r="T7" s="152" t="s">
        <v>2202</v>
      </c>
      <c r="U7" s="152" t="s">
        <v>2203</v>
      </c>
      <c r="V7" s="140" t="str">
        <f t="shared" si="4"/>
        <v>Forma</v>
      </c>
      <c r="W7" s="152" t="s">
        <v>2201</v>
      </c>
      <c r="X7" s="152" t="s">
        <v>2202</v>
      </c>
      <c r="Y7" s="152" t="s">
        <v>2203</v>
      </c>
      <c r="Z7" s="140" t="str">
        <f t="shared" si="5"/>
        <v xml:space="preserve">Istruzioni/destinazione d'uso </v>
      </c>
      <c r="AA7" s="152" t="s">
        <v>2204</v>
      </c>
      <c r="AB7" s="152" t="s">
        <v>2205</v>
      </c>
      <c r="AC7" s="152" t="s">
        <v>2206</v>
      </c>
      <c r="AD7" s="140" t="str">
        <f t="shared" si="6"/>
        <v>Forma</v>
      </c>
      <c r="AE7" s="152" t="s">
        <v>2201</v>
      </c>
      <c r="AF7" s="152" t="s">
        <v>2202</v>
      </c>
      <c r="AG7" s="152" t="s">
        <v>2203</v>
      </c>
      <c r="AH7" s="140" t="str">
        <f t="shared" si="7"/>
        <v>Caratteristiche speciali</v>
      </c>
      <c r="AI7" s="152" t="s">
        <v>1994</v>
      </c>
      <c r="AJ7" s="152" t="s">
        <v>2207</v>
      </c>
      <c r="AK7" s="152" t="s">
        <v>2208</v>
      </c>
      <c r="AL7" s="140" t="str">
        <f t="shared" si="8"/>
        <v>Dimensioni superficie / Volume / Capacità</v>
      </c>
      <c r="AM7" s="152" t="s">
        <v>2209</v>
      </c>
      <c r="AN7" s="152" t="s">
        <v>2210</v>
      </c>
      <c r="AO7" s="152" t="s">
        <v>2211</v>
      </c>
      <c r="AP7" s="140" t="str">
        <f t="shared" si="9"/>
        <v xml:space="preserve">Materiale </v>
      </c>
      <c r="AQ7" s="152" t="s">
        <v>196</v>
      </c>
      <c r="AR7" s="152" t="s">
        <v>1886</v>
      </c>
      <c r="AS7" s="152" t="s">
        <v>196</v>
      </c>
      <c r="AT7" s="140" t="str">
        <f t="shared" si="10"/>
        <v>Costruzione</v>
      </c>
      <c r="AU7" s="152" t="s">
        <v>672</v>
      </c>
      <c r="AV7" s="152" t="s">
        <v>699</v>
      </c>
      <c r="AW7" s="152" t="s">
        <v>2212</v>
      </c>
      <c r="AX7" s="140" t="str">
        <f t="shared" si="11"/>
        <v>Costruzione</v>
      </c>
      <c r="AY7" s="152" t="s">
        <v>672</v>
      </c>
      <c r="AZ7" s="152" t="s">
        <v>699</v>
      </c>
      <c r="BA7" s="152" t="s">
        <v>2212</v>
      </c>
      <c r="BB7" s="140" t="str">
        <f t="shared" si="12"/>
        <v>Costruzione</v>
      </c>
      <c r="BC7" s="152" t="s">
        <v>672</v>
      </c>
      <c r="BD7" s="152" t="s">
        <v>699</v>
      </c>
      <c r="BE7" s="152" t="s">
        <v>2212</v>
      </c>
      <c r="BF7" s="140" t="str">
        <f t="shared" si="13"/>
        <v>Costruzione</v>
      </c>
      <c r="BG7" s="152" t="s">
        <v>672</v>
      </c>
      <c r="BH7" s="152" t="s">
        <v>699</v>
      </c>
      <c r="BI7" s="152" t="s">
        <v>2212</v>
      </c>
      <c r="BJ7" s="140" t="str">
        <f t="shared" si="14"/>
        <v>Classificazione rumorisità</v>
      </c>
      <c r="BK7" s="152" t="s">
        <v>2213</v>
      </c>
      <c r="BL7" s="152" t="s">
        <v>2214</v>
      </c>
      <c r="BM7" s="152" t="s">
        <v>2215</v>
      </c>
      <c r="BN7" s="140" t="str">
        <f t="shared" si="15"/>
        <v>Dimensioni / Peso</v>
      </c>
      <c r="BO7" s="152" t="s">
        <v>2216</v>
      </c>
      <c r="BP7" s="152" t="s">
        <v>2169</v>
      </c>
      <c r="BQ7" s="152" t="s">
        <v>2217</v>
      </c>
      <c r="BR7" s="140" t="str">
        <f t="shared" si="16"/>
        <v xml:space="preserve">Indoor / Outdoor </v>
      </c>
      <c r="BS7" s="152" t="s">
        <v>2161</v>
      </c>
      <c r="BT7" s="152" t="s">
        <v>2218</v>
      </c>
      <c r="BU7" s="152" t="s">
        <v>2219</v>
      </c>
      <c r="BV7" s="140" t="str">
        <f t="shared" si="17"/>
        <v>Dimensioni</v>
      </c>
      <c r="BW7" s="152" t="s">
        <v>2220</v>
      </c>
      <c r="BX7" s="152" t="s">
        <v>2221</v>
      </c>
      <c r="BY7" s="152" t="s">
        <v>2222</v>
      </c>
      <c r="BZ7" s="140" t="str">
        <f t="shared" si="18"/>
        <v>Tempo di combustione totale</v>
      </c>
      <c r="CA7" s="152" t="s">
        <v>2223</v>
      </c>
      <c r="CB7" s="152" t="s">
        <v>2224</v>
      </c>
      <c r="CC7" s="152" t="s">
        <v>2225</v>
      </c>
      <c r="CD7" s="140" t="str">
        <f t="shared" si="19"/>
        <v>Funzione / Design</v>
      </c>
      <c r="CE7" s="152" t="s">
        <v>2158</v>
      </c>
      <c r="CF7" s="152" t="s">
        <v>2159</v>
      </c>
      <c r="CG7" s="152" t="s">
        <v>2160</v>
      </c>
      <c r="CH7" s="140" t="str">
        <f t="shared" si="20"/>
        <v>Adatto ai bambini sotto i 3 anni?</v>
      </c>
      <c r="CI7" s="152" t="s">
        <v>2226</v>
      </c>
      <c r="CJ7" s="152" t="s">
        <v>2227</v>
      </c>
      <c r="CK7" s="152" t="s">
        <v>2228</v>
      </c>
      <c r="CL7" s="140" t="str">
        <f t="shared" si="21"/>
        <v>Materiali</v>
      </c>
      <c r="CM7" s="152" t="s">
        <v>196</v>
      </c>
      <c r="CN7" s="152" t="s">
        <v>2229</v>
      </c>
      <c r="CO7" s="152" t="s">
        <v>196</v>
      </c>
      <c r="CP7" s="140" t="str">
        <f t="shared" si="22"/>
        <v>Tipo e materiali telaio</v>
      </c>
      <c r="CQ7" s="152" t="s">
        <v>2230</v>
      </c>
      <c r="CR7" s="152" t="s">
        <v>2231</v>
      </c>
      <c r="CS7" s="152" t="s">
        <v>2232</v>
      </c>
      <c r="CT7" s="140" t="str">
        <f>IF(CT$1=CU$1,CU7,IF(CT$1=CV$1,CV7,IF(CT$1=CW$1,CW7)))</f>
        <v xml:space="preserve"> Descrizione articolo / funzioni</v>
      </c>
      <c r="CU7" s="152" t="s">
        <v>2233</v>
      </c>
      <c r="CV7" s="152" t="s">
        <v>2234</v>
      </c>
      <c r="CW7" s="152" t="s">
        <v>2235</v>
      </c>
      <c r="CX7" s="140" t="str">
        <f t="shared" si="24"/>
        <v>Processore</v>
      </c>
      <c r="CY7" s="152" t="s">
        <v>2236</v>
      </c>
      <c r="CZ7" s="152" t="s">
        <v>2237</v>
      </c>
      <c r="DA7" s="152" t="s">
        <v>2238</v>
      </c>
      <c r="DB7" s="140" t="str">
        <f t="shared" si="25"/>
        <v>Dati tecnici</v>
      </c>
      <c r="DC7" s="152" t="s">
        <v>2239</v>
      </c>
      <c r="DD7" s="152" t="s">
        <v>2240</v>
      </c>
      <c r="DE7" s="152" t="s">
        <v>2241</v>
      </c>
      <c r="DF7" s="140" t="str">
        <f t="shared" si="26"/>
        <v>Pixel (sensore)</v>
      </c>
      <c r="DG7" s="152" t="s">
        <v>2242</v>
      </c>
      <c r="DH7" s="152" t="s">
        <v>2243</v>
      </c>
      <c r="DI7" s="152" t="s">
        <v>2244</v>
      </c>
      <c r="DJ7" s="140" t="str">
        <f t="shared" si="27"/>
        <v>Display</v>
      </c>
      <c r="DK7" s="152" t="s">
        <v>2245</v>
      </c>
      <c r="DL7" s="152" t="s">
        <v>2245</v>
      </c>
      <c r="DM7" s="152" t="s">
        <v>2245</v>
      </c>
      <c r="DN7" s="140" t="str">
        <f t="shared" si="28"/>
        <v>Display</v>
      </c>
      <c r="DO7" s="152" t="s">
        <v>2245</v>
      </c>
      <c r="DP7" s="152" t="s">
        <v>2245</v>
      </c>
      <c r="DQ7" s="152" t="s">
        <v>2245</v>
      </c>
      <c r="DR7" s="140" t="str">
        <f t="shared" si="29"/>
        <v>Dimensioni e rapporto schermo</v>
      </c>
      <c r="DS7" s="152" t="s">
        <v>2246</v>
      </c>
      <c r="DT7" s="152" t="s">
        <v>2247</v>
      </c>
      <c r="DU7" s="152" t="s">
        <v>2248</v>
      </c>
      <c r="DV7" s="140" t="str">
        <f t="shared" si="30"/>
        <v>Caratteristiche immagine</v>
      </c>
      <c r="DW7" s="152" t="s">
        <v>2249</v>
      </c>
      <c r="DX7" s="152" t="s">
        <v>2250</v>
      </c>
      <c r="DY7" s="152" t="s">
        <v>2251</v>
      </c>
      <c r="DZ7" s="140" t="str">
        <f t="shared" si="31"/>
        <v>Dati tecnici</v>
      </c>
      <c r="EA7" s="154" t="s">
        <v>2239</v>
      </c>
      <c r="EB7" s="155" t="s">
        <v>2240</v>
      </c>
      <c r="EC7" s="155" t="s">
        <v>2241</v>
      </c>
      <c r="ED7" s="140" t="str">
        <f t="shared" si="32"/>
        <v>Modo d'uso e avvertenze</v>
      </c>
      <c r="EE7" s="154" t="s">
        <v>2643</v>
      </c>
      <c r="EF7" s="155" t="s">
        <v>2644</v>
      </c>
      <c r="EG7" s="155" t="s">
        <v>2645</v>
      </c>
      <c r="EH7" s="140" t="str">
        <f t="shared" si="33"/>
        <v>Allergeni</v>
      </c>
      <c r="EI7" s="154" t="s">
        <v>2743</v>
      </c>
      <c r="EJ7" s="155" t="s">
        <v>2742</v>
      </c>
      <c r="EK7" s="155" t="s">
        <v>2743</v>
      </c>
      <c r="EL7" s="140" t="str">
        <f t="shared" si="34"/>
        <v>Descrizione degli articoli / Funzione</v>
      </c>
      <c r="EM7" s="154" t="s">
        <v>2647</v>
      </c>
      <c r="EN7" s="155" t="s">
        <v>2648</v>
      </c>
      <c r="EO7" s="155" t="s">
        <v>2649</v>
      </c>
      <c r="EP7" s="140" t="str">
        <f t="shared" si="35"/>
        <v>Indicazioni nutrizionali/Health Claim (inviare claim form)</v>
      </c>
      <c r="EQ7" s="154" t="s">
        <v>2650</v>
      </c>
      <c r="ER7" s="155" t="s">
        <v>2651</v>
      </c>
      <c r="ES7" s="155" t="s">
        <v>2652</v>
      </c>
    </row>
    <row r="8" spans="1:16229" s="141" customFormat="1" ht="16.5" customHeight="1">
      <c r="A8" s="141" t="str">
        <f>V2</f>
        <v>Cottura al forno</v>
      </c>
      <c r="B8" s="150" t="str">
        <f t="shared" si="36"/>
        <v>Applicazione/Uso</v>
      </c>
      <c r="C8" s="152" t="s">
        <v>1997</v>
      </c>
      <c r="D8" s="152" t="s">
        <v>1998</v>
      </c>
      <c r="E8" s="152" t="s">
        <v>1999</v>
      </c>
      <c r="F8" s="140" t="str">
        <f t="shared" si="0"/>
        <v>Tipo di pianta</v>
      </c>
      <c r="G8" s="152" t="s">
        <v>2252</v>
      </c>
      <c r="H8" s="152" t="s">
        <v>2253</v>
      </c>
      <c r="I8" s="152" t="s">
        <v>2254</v>
      </c>
      <c r="J8" s="140" t="str">
        <f t="shared" si="1"/>
        <v>Dimensioni</v>
      </c>
      <c r="K8" s="152" t="s">
        <v>2220</v>
      </c>
      <c r="L8" s="152" t="s">
        <v>2221</v>
      </c>
      <c r="M8" s="152" t="s">
        <v>2222</v>
      </c>
      <c r="N8" s="140" t="str">
        <f t="shared" si="2"/>
        <v>Batteria / dati tecnici</v>
      </c>
      <c r="O8" s="152" t="s">
        <v>2255</v>
      </c>
      <c r="P8" s="152" t="s">
        <v>2256</v>
      </c>
      <c r="Q8" s="152" t="s">
        <v>2257</v>
      </c>
      <c r="R8" s="140" t="str">
        <f t="shared" si="3"/>
        <v>Dimensioni</v>
      </c>
      <c r="S8" s="152" t="s">
        <v>2220</v>
      </c>
      <c r="T8" s="152" t="s">
        <v>2221</v>
      </c>
      <c r="U8" s="152" t="s">
        <v>2222</v>
      </c>
      <c r="V8" s="140" t="str">
        <f t="shared" si="4"/>
        <v>Dimensioni</v>
      </c>
      <c r="W8" s="152" t="s">
        <v>2258</v>
      </c>
      <c r="X8" s="152" t="s">
        <v>2221</v>
      </c>
      <c r="Y8" s="152" t="s">
        <v>2222</v>
      </c>
      <c r="Z8" s="140" t="str">
        <f t="shared" si="5"/>
        <v>Dimensioni</v>
      </c>
      <c r="AA8" s="152" t="s">
        <v>2220</v>
      </c>
      <c r="AB8" s="152" t="s">
        <v>2221</v>
      </c>
      <c r="AC8" s="152" t="s">
        <v>2222</v>
      </c>
      <c r="AD8" s="140" t="str">
        <f t="shared" si="6"/>
        <v>Caratteristiche principali</v>
      </c>
      <c r="AE8" s="152" t="s">
        <v>2259</v>
      </c>
      <c r="AF8" s="152" t="s">
        <v>2260</v>
      </c>
      <c r="AG8" s="152" t="s">
        <v>2261</v>
      </c>
      <c r="AH8" s="140" t="str">
        <f t="shared" si="7"/>
        <v>Uso</v>
      </c>
      <c r="AI8" s="152" t="s">
        <v>1997</v>
      </c>
      <c r="AJ8" s="152" t="s">
        <v>2262</v>
      </c>
      <c r="AK8" s="152" t="s">
        <v>2263</v>
      </c>
      <c r="AL8" s="140" t="str">
        <f t="shared" si="8"/>
        <v>Accessori aggiuntivi non inclusi (upsells)</v>
      </c>
      <c r="AM8" s="152" t="s">
        <v>2264</v>
      </c>
      <c r="AN8" s="152" t="s">
        <v>2265</v>
      </c>
      <c r="AO8" s="152" t="s">
        <v>2266</v>
      </c>
      <c r="AP8" s="140" t="str">
        <f t="shared" si="9"/>
        <v>Potenza / Capacità (specifiche tecniche)</v>
      </c>
      <c r="AQ8" s="152" t="s">
        <v>2267</v>
      </c>
      <c r="AR8" s="152" t="s">
        <v>2268</v>
      </c>
      <c r="AS8" s="152" t="s">
        <v>2269</v>
      </c>
      <c r="AT8" s="140" t="str">
        <f t="shared" si="10"/>
        <v>Efficienza energetica</v>
      </c>
      <c r="AU8" s="152" t="s">
        <v>2270</v>
      </c>
      <c r="AV8" s="152" t="s">
        <v>2271</v>
      </c>
      <c r="AW8" s="152" t="s">
        <v>2272</v>
      </c>
      <c r="AX8" s="140" t="str">
        <f t="shared" si="11"/>
        <v>Efficienza energetica</v>
      </c>
      <c r="AY8" s="152" t="s">
        <v>2273</v>
      </c>
      <c r="AZ8" s="152" t="s">
        <v>2271</v>
      </c>
      <c r="BA8" s="152" t="s">
        <v>2274</v>
      </c>
      <c r="BB8" s="140" t="str">
        <f t="shared" si="12"/>
        <v>Efficienza energetica</v>
      </c>
      <c r="BC8" s="152" t="s">
        <v>2275</v>
      </c>
      <c r="BD8" s="152" t="s">
        <v>2271</v>
      </c>
      <c r="BE8" s="152" t="s">
        <v>2276</v>
      </c>
      <c r="BF8" s="140" t="str">
        <f t="shared" si="13"/>
        <v>Efficienza energetica</v>
      </c>
      <c r="BG8" s="152" t="s">
        <v>2273</v>
      </c>
      <c r="BH8" s="152" t="s">
        <v>2271</v>
      </c>
      <c r="BI8" s="152" t="s">
        <v>2276</v>
      </c>
      <c r="BJ8" s="140" t="str">
        <f t="shared" si="14"/>
        <v>Indoor / Outdoor</v>
      </c>
      <c r="BK8" s="152" t="s">
        <v>2161</v>
      </c>
      <c r="BL8" s="152" t="s">
        <v>2161</v>
      </c>
      <c r="BM8" s="152" t="s">
        <v>2219</v>
      </c>
      <c r="BN8" s="140" t="str">
        <f t="shared" si="15"/>
        <v>Materiali</v>
      </c>
      <c r="BO8" s="152" t="s">
        <v>196</v>
      </c>
      <c r="BP8" s="152" t="s">
        <v>2229</v>
      </c>
      <c r="BQ8" s="152" t="s">
        <v>196</v>
      </c>
      <c r="BR8" s="140" t="str">
        <f t="shared" si="16"/>
        <v>Classificazione rumorisità</v>
      </c>
      <c r="BS8" s="152" t="s">
        <v>2213</v>
      </c>
      <c r="BT8" s="152" t="s">
        <v>2214</v>
      </c>
      <c r="BU8" s="152" t="s">
        <v>2215</v>
      </c>
      <c r="BV8" s="140" t="str">
        <f t="shared" si="17"/>
        <v>Peso massimo supportato</v>
      </c>
      <c r="BW8" s="152" t="s">
        <v>2277</v>
      </c>
      <c r="BX8" s="152" t="s">
        <v>2278</v>
      </c>
      <c r="BY8" s="152" t="s">
        <v>2279</v>
      </c>
      <c r="BZ8" s="140" t="str">
        <f t="shared" si="18"/>
        <v>Materiale</v>
      </c>
      <c r="CA8" s="152" t="s">
        <v>196</v>
      </c>
      <c r="CB8" s="152" t="s">
        <v>333</v>
      </c>
      <c r="CC8" s="152" t="s">
        <v>196</v>
      </c>
      <c r="CD8" s="140" t="str">
        <f t="shared" si="19"/>
        <v xml:space="preserve"> Dimensioni</v>
      </c>
      <c r="CE8" s="152" t="s">
        <v>1605</v>
      </c>
      <c r="CF8" s="152" t="s">
        <v>2280</v>
      </c>
      <c r="CG8" s="152" t="s">
        <v>2281</v>
      </c>
      <c r="CH8" s="140" t="str">
        <f t="shared" si="20"/>
        <v>Age recommendation</v>
      </c>
      <c r="CI8" s="152" t="s">
        <v>2282</v>
      </c>
      <c r="CJ8" s="152" t="s">
        <v>2282</v>
      </c>
      <c r="CK8" s="152" t="s">
        <v>2283</v>
      </c>
      <c r="CL8" s="140" t="str">
        <f t="shared" si="21"/>
        <v>Informazioni Aggiuntive</v>
      </c>
      <c r="CM8" s="152" t="s">
        <v>1603</v>
      </c>
      <c r="CN8" s="152" t="s">
        <v>1604</v>
      </c>
      <c r="CO8" s="152" t="s">
        <v>1904</v>
      </c>
      <c r="CP8" s="140" t="str">
        <f t="shared" si="22"/>
        <v>Equipaggiamento</v>
      </c>
      <c r="CQ8" s="152" t="s">
        <v>2284</v>
      </c>
      <c r="CR8" s="152" t="s">
        <v>2285</v>
      </c>
      <c r="CS8" s="152" t="s">
        <v>2286</v>
      </c>
      <c r="CT8" s="140" t="str">
        <f t="shared" si="23"/>
        <v xml:space="preserve"> Altre informazioni importanti</v>
      </c>
      <c r="CU8" s="152" t="s">
        <v>2287</v>
      </c>
      <c r="CV8" s="152" t="s">
        <v>2288</v>
      </c>
      <c r="CW8" s="152" t="s">
        <v>2289</v>
      </c>
      <c r="CX8" s="140" t="str">
        <f t="shared" si="24"/>
        <v>Memoria RAM</v>
      </c>
      <c r="CY8" s="152" t="s">
        <v>2290</v>
      </c>
      <c r="CZ8" s="152" t="s">
        <v>2291</v>
      </c>
      <c r="DA8" s="152" t="s">
        <v>2290</v>
      </c>
      <c r="DB8" s="140" t="str">
        <f t="shared" si="25"/>
        <v>Formati riconosciuti</v>
      </c>
      <c r="DC8" s="152" t="s">
        <v>2292</v>
      </c>
      <c r="DD8" s="152" t="s">
        <v>2293</v>
      </c>
      <c r="DE8" s="152" t="s">
        <v>2294</v>
      </c>
      <c r="DF8" s="140" t="str">
        <f t="shared" si="26"/>
        <v>Lunghezza focale / Apertura</v>
      </c>
      <c r="DG8" s="152" t="s">
        <v>2295</v>
      </c>
      <c r="DH8" s="152" t="s">
        <v>2296</v>
      </c>
      <c r="DI8" s="152" t="s">
        <v>2297</v>
      </c>
      <c r="DJ8" s="140" t="str">
        <f t="shared" si="27"/>
        <v>Memoria RAM e di massa</v>
      </c>
      <c r="DK8" s="152" t="s">
        <v>2298</v>
      </c>
      <c r="DL8" s="152" t="s">
        <v>2299</v>
      </c>
      <c r="DM8" s="152" t="s">
        <v>2300</v>
      </c>
      <c r="DN8" s="140" t="str">
        <f t="shared" si="28"/>
        <v>Mappe aggiuntive via memory card / preinstallate</v>
      </c>
      <c r="DO8" s="152" t="s">
        <v>2301</v>
      </c>
      <c r="DP8" s="152" t="s">
        <v>2302</v>
      </c>
      <c r="DQ8" s="152" t="s">
        <v>2303</v>
      </c>
      <c r="DR8" s="140" t="str">
        <f t="shared" si="29"/>
        <v>Tipo pannello</v>
      </c>
      <c r="DS8" s="152" t="s">
        <v>2304</v>
      </c>
      <c r="DT8" s="152" t="s">
        <v>2305</v>
      </c>
      <c r="DU8" s="152" t="s">
        <v>2306</v>
      </c>
      <c r="DV8" s="140" t="str">
        <f t="shared" si="30"/>
        <v>Qualità Audio</v>
      </c>
      <c r="DW8" s="152" t="s">
        <v>2307</v>
      </c>
      <c r="DX8" s="152" t="s">
        <v>2308</v>
      </c>
      <c r="DY8" s="152" t="s">
        <v>2309</v>
      </c>
      <c r="DZ8" s="140" t="str">
        <f t="shared" si="31"/>
        <v>Connettività</v>
      </c>
      <c r="EA8" s="154" t="s">
        <v>2310</v>
      </c>
      <c r="EB8" s="155" t="s">
        <v>2311</v>
      </c>
      <c r="EC8" s="155" t="s">
        <v>2312</v>
      </c>
      <c r="ED8" s="140"/>
      <c r="EE8" s="154"/>
      <c r="EF8" s="155"/>
      <c r="EG8" s="155"/>
      <c r="EH8" s="140" t="str">
        <f t="shared" si="33"/>
        <v>Suggerimenti d’uso e abbinamenti</v>
      </c>
      <c r="EI8" s="154" t="s">
        <v>2745</v>
      </c>
      <c r="EJ8" s="155" t="s">
        <v>2744</v>
      </c>
      <c r="EK8" s="155" t="s">
        <v>2745</v>
      </c>
      <c r="EL8" s="140" t="str">
        <f t="shared" si="34"/>
        <v>Avvertenze/ Non adatto per</v>
      </c>
      <c r="EM8" s="154" t="s">
        <v>2344</v>
      </c>
      <c r="EN8" s="155" t="s">
        <v>2653</v>
      </c>
      <c r="EO8" s="155" t="s">
        <v>2654</v>
      </c>
      <c r="EP8" s="140" t="str">
        <f t="shared" si="35"/>
        <v>Ulteriori informazioni sugli ingredienti</v>
      </c>
      <c r="EQ8" s="154" t="s">
        <v>2655</v>
      </c>
      <c r="ER8" s="155" t="s">
        <v>2656</v>
      </c>
      <c r="ES8" s="155" t="s">
        <v>2646</v>
      </c>
    </row>
    <row r="9" spans="1:16229" s="141" customFormat="1" ht="16.5" customHeight="1">
      <c r="A9" s="141" t="str">
        <f>Z2</f>
        <v>Utensili da cucina</v>
      </c>
      <c r="B9" s="150" t="str">
        <f t="shared" si="36"/>
        <v>Dosaggio</v>
      </c>
      <c r="C9" s="152" t="s">
        <v>2000</v>
      </c>
      <c r="D9" s="152" t="s">
        <v>2001</v>
      </c>
      <c r="E9" s="152" t="s">
        <v>2002</v>
      </c>
      <c r="F9" s="140" t="str">
        <f t="shared" si="0"/>
        <v>Tipo di fiori</v>
      </c>
      <c r="G9" s="152" t="s">
        <v>2313</v>
      </c>
      <c r="H9" s="152" t="s">
        <v>2314</v>
      </c>
      <c r="I9" s="152" t="s">
        <v>2315</v>
      </c>
      <c r="J9" s="140" t="str">
        <f t="shared" si="1"/>
        <v>Garanzia del produttore/ Condizioni di garanzia</v>
      </c>
      <c r="K9" s="152" t="s">
        <v>2316</v>
      </c>
      <c r="L9" s="152" t="s">
        <v>2317</v>
      </c>
      <c r="M9" s="152" t="s">
        <v>2318</v>
      </c>
      <c r="N9" s="140" t="str">
        <f t="shared" si="2"/>
        <v>Garanzia del produttore/ Condizioni di garanzia</v>
      </c>
      <c r="O9" s="152" t="s">
        <v>2316</v>
      </c>
      <c r="P9" s="152" t="s">
        <v>2317</v>
      </c>
      <c r="Q9" s="152" t="s">
        <v>2319</v>
      </c>
      <c r="R9" s="140" t="str">
        <f t="shared" si="3"/>
        <v>Materiale interno</v>
      </c>
      <c r="S9" s="152" t="s">
        <v>2320</v>
      </c>
      <c r="T9" s="152" t="s">
        <v>2321</v>
      </c>
      <c r="U9" s="152" t="s">
        <v>2322</v>
      </c>
      <c r="V9" s="140" t="str">
        <f t="shared" si="4"/>
        <v>Volume in litri</v>
      </c>
      <c r="W9" s="152" t="s">
        <v>2323</v>
      </c>
      <c r="X9" s="152" t="s">
        <v>2324</v>
      </c>
      <c r="Y9" s="152" t="s">
        <v>2325</v>
      </c>
      <c r="Z9" s="140" t="str">
        <f t="shared" si="5"/>
        <v>Istruzioni di pulizia</v>
      </c>
      <c r="AA9" s="152" t="s">
        <v>2326</v>
      </c>
      <c r="AB9" s="152" t="s">
        <v>2327</v>
      </c>
      <c r="AC9" s="152" t="s">
        <v>2328</v>
      </c>
      <c r="AD9" s="140" t="str">
        <f t="shared" si="6"/>
        <v>Sistema di chiusura</v>
      </c>
      <c r="AE9" s="152" t="s">
        <v>2329</v>
      </c>
      <c r="AF9" s="152" t="s">
        <v>2330</v>
      </c>
      <c r="AG9" s="152" t="s">
        <v>2331</v>
      </c>
      <c r="AH9" s="140" t="str">
        <f t="shared" si="7"/>
        <v>Dosaggio</v>
      </c>
      <c r="AI9" s="152" t="s">
        <v>2000</v>
      </c>
      <c r="AJ9" s="152" t="s">
        <v>2001</v>
      </c>
      <c r="AK9" s="152" t="s">
        <v>2002</v>
      </c>
      <c r="AL9" s="140" t="str">
        <f t="shared" si="8"/>
        <v>Garanzia del produttore / condizioni di garanzia</v>
      </c>
      <c r="AM9" s="152" t="s">
        <v>1968</v>
      </c>
      <c r="AN9" s="152" t="s">
        <v>2332</v>
      </c>
      <c r="AO9" s="152" t="s">
        <v>2333</v>
      </c>
      <c r="AP9" s="140" t="str">
        <f t="shared" si="9"/>
        <v>Caratteristiche</v>
      </c>
      <c r="AQ9" s="152" t="s">
        <v>2334</v>
      </c>
      <c r="AR9" s="152" t="s">
        <v>2335</v>
      </c>
      <c r="AS9" s="152" t="s">
        <v>2336</v>
      </c>
      <c r="AT9" s="140" t="str">
        <f t="shared" si="10"/>
        <v>Classificazione rumorisità</v>
      </c>
      <c r="AU9" s="152" t="s">
        <v>2213</v>
      </c>
      <c r="AV9" s="152" t="s">
        <v>2214</v>
      </c>
      <c r="AW9" s="152" t="s">
        <v>2215</v>
      </c>
      <c r="AX9" s="140" t="str">
        <f t="shared" si="11"/>
        <v>Classificazione rumorisità</v>
      </c>
      <c r="AY9" s="152" t="s">
        <v>2213</v>
      </c>
      <c r="AZ9" s="152" t="s">
        <v>2214</v>
      </c>
      <c r="BA9" s="152" t="s">
        <v>2215</v>
      </c>
      <c r="BB9" s="140" t="str">
        <f t="shared" si="12"/>
        <v>Classificazione rumorisità</v>
      </c>
      <c r="BC9" s="152" t="s">
        <v>2213</v>
      </c>
      <c r="BD9" s="152" t="s">
        <v>2214</v>
      </c>
      <c r="BE9" s="152" t="s">
        <v>2215</v>
      </c>
      <c r="BF9" s="140" t="str">
        <f t="shared" si="13"/>
        <v>Classificazione rumorisità</v>
      </c>
      <c r="BG9" s="152" t="s">
        <v>2213</v>
      </c>
      <c r="BH9" s="152" t="s">
        <v>2214</v>
      </c>
      <c r="BI9" s="152" t="s">
        <v>2215</v>
      </c>
      <c r="BJ9" s="140" t="str">
        <f t="shared" si="14"/>
        <v>Dimensioni</v>
      </c>
      <c r="BK9" s="152" t="s">
        <v>2337</v>
      </c>
      <c r="BL9" s="152" t="s">
        <v>2221</v>
      </c>
      <c r="BM9" s="152" t="s">
        <v>2338</v>
      </c>
      <c r="BN9" s="140" t="str">
        <f t="shared" si="15"/>
        <v>Colore / Forma</v>
      </c>
      <c r="BO9" s="152" t="s">
        <v>2339</v>
      </c>
      <c r="BP9" s="152" t="s">
        <v>2340</v>
      </c>
      <c r="BQ9" s="152" t="s">
        <v>2341</v>
      </c>
      <c r="BR9" s="140" t="str">
        <f t="shared" si="16"/>
        <v>Dimensioni</v>
      </c>
      <c r="BS9" s="152" t="s">
        <v>2337</v>
      </c>
      <c r="BT9" s="152" t="s">
        <v>2221</v>
      </c>
      <c r="BU9" s="152" t="s">
        <v>2338</v>
      </c>
      <c r="BV9" s="140" t="str">
        <f t="shared" si="17"/>
        <v>Caratteristiche speciali</v>
      </c>
      <c r="BW9" s="152" t="s">
        <v>2342</v>
      </c>
      <c r="BX9" s="152" t="s">
        <v>2207</v>
      </c>
      <c r="BY9" s="152" t="s">
        <v>1996</v>
      </c>
      <c r="BZ9" s="140" t="str">
        <f t="shared" si="18"/>
        <v>Informazioni Aggiuntive</v>
      </c>
      <c r="CA9" s="152" t="s">
        <v>1603</v>
      </c>
      <c r="CB9" s="152" t="s">
        <v>1604</v>
      </c>
      <c r="CC9" s="152" t="s">
        <v>1904</v>
      </c>
      <c r="CD9" s="140" t="str">
        <f t="shared" si="19"/>
        <v>Peso</v>
      </c>
      <c r="CE9" s="152" t="s">
        <v>13</v>
      </c>
      <c r="CF9" s="152" t="s">
        <v>1828</v>
      </c>
      <c r="CG9" s="152" t="s">
        <v>2343</v>
      </c>
      <c r="CH9" s="140" t="str">
        <f t="shared" si="20"/>
        <v>Caratteristiche speciali</v>
      </c>
      <c r="CI9" s="152" t="s">
        <v>2342</v>
      </c>
      <c r="CJ9" s="152" t="s">
        <v>2207</v>
      </c>
      <c r="CK9" s="152" t="s">
        <v>1996</v>
      </c>
      <c r="CL9" s="140"/>
      <c r="CM9" s="152"/>
      <c r="CN9" s="152"/>
      <c r="CO9" s="152"/>
      <c r="CP9" s="140" t="str">
        <f t="shared" si="22"/>
        <v>Caratteristiche speciali</v>
      </c>
      <c r="CQ9" s="152" t="s">
        <v>2342</v>
      </c>
      <c r="CR9" s="152" t="s">
        <v>2207</v>
      </c>
      <c r="CS9" s="152" t="s">
        <v>1996</v>
      </c>
      <c r="CT9" s="140" t="str">
        <f t="shared" si="23"/>
        <v>Avvertenze / non adatto a:…</v>
      </c>
      <c r="CU9" s="152" t="s">
        <v>2344</v>
      </c>
      <c r="CV9" s="152" t="s">
        <v>2345</v>
      </c>
      <c r="CW9" s="152" t="s">
        <v>2346</v>
      </c>
      <c r="CX9" s="140" t="str">
        <f t="shared" si="24"/>
        <v>Disco rigido</v>
      </c>
      <c r="CY9" s="152" t="s">
        <v>2347</v>
      </c>
      <c r="CZ9" s="152" t="s">
        <v>2348</v>
      </c>
      <c r="DA9" s="152" t="s">
        <v>2349</v>
      </c>
      <c r="DB9" s="140" t="str">
        <f t="shared" si="25"/>
        <v>Connettività</v>
      </c>
      <c r="DC9" s="152" t="s">
        <v>2310</v>
      </c>
      <c r="DD9" s="152" t="s">
        <v>2311</v>
      </c>
      <c r="DE9" s="152" t="s">
        <v>2312</v>
      </c>
      <c r="DF9" s="140" t="str">
        <f t="shared" si="26"/>
        <v>Zoom (Ottico/Digitale)</v>
      </c>
      <c r="DG9" s="152" t="s">
        <v>2350</v>
      </c>
      <c r="DH9" s="152" t="s">
        <v>2351</v>
      </c>
      <c r="DI9" s="152" t="s">
        <v>2352</v>
      </c>
      <c r="DJ9" s="140" t="str">
        <f t="shared" si="27"/>
        <v>CPU</v>
      </c>
      <c r="DK9" s="152" t="s">
        <v>2353</v>
      </c>
      <c r="DL9" s="152" t="s">
        <v>2353</v>
      </c>
      <c r="DM9" s="152" t="s">
        <v>2353</v>
      </c>
      <c r="DN9" s="140" t="str">
        <f t="shared" si="28"/>
        <v>Controllo del traffico</v>
      </c>
      <c r="DO9" s="152" t="s">
        <v>2354</v>
      </c>
      <c r="DP9" s="152" t="s">
        <v>2355</v>
      </c>
      <c r="DQ9" s="152" t="s">
        <v>2356</v>
      </c>
      <c r="DR9" s="140" t="str">
        <f t="shared" si="29"/>
        <v>Decoder</v>
      </c>
      <c r="DS9" s="152" t="s">
        <v>2357</v>
      </c>
      <c r="DT9" s="152" t="s">
        <v>2358</v>
      </c>
      <c r="DU9" s="152" t="s">
        <v>2359</v>
      </c>
      <c r="DV9" s="140" t="str">
        <f t="shared" si="30"/>
        <v>Formati di registrazione / riproduzione</v>
      </c>
      <c r="DW9" s="152" t="s">
        <v>2360</v>
      </c>
      <c r="DX9" s="152" t="s">
        <v>2361</v>
      </c>
      <c r="DY9" s="152" t="s">
        <v>2362</v>
      </c>
      <c r="DZ9" s="140" t="str">
        <f t="shared" si="31"/>
        <v>Caratteristiche speciali / descrizioni aggiuntive</v>
      </c>
      <c r="EA9" s="154" t="s">
        <v>2363</v>
      </c>
      <c r="EB9" s="155" t="s">
        <v>2364</v>
      </c>
      <c r="EC9" s="155" t="s">
        <v>2365</v>
      </c>
      <c r="ED9" s="140"/>
      <c r="EE9" s="154"/>
      <c r="EF9" s="155"/>
      <c r="EG9" s="155"/>
      <c r="EH9" s="140" t="str">
        <f t="shared" si="33"/>
        <v>Condizioni di conservazione (possibilità di congelamento, shelflife..)</v>
      </c>
      <c r="EI9" s="154" t="s">
        <v>2747</v>
      </c>
      <c r="EJ9" s="155" t="s">
        <v>2746</v>
      </c>
      <c r="EK9" s="155" t="s">
        <v>2747</v>
      </c>
      <c r="EL9" s="140" t="str">
        <f t="shared" si="34"/>
        <v>Caratteristiche tecniche</v>
      </c>
      <c r="EM9" s="154" t="s">
        <v>2239</v>
      </c>
      <c r="EN9" s="155" t="s">
        <v>2197</v>
      </c>
      <c r="EO9" s="155" t="s">
        <v>2382</v>
      </c>
      <c r="EP9" s="140" t="str">
        <f t="shared" si="35"/>
        <v>Modalità di assunzione</v>
      </c>
      <c r="EQ9" s="154" t="s">
        <v>2657</v>
      </c>
      <c r="ER9" s="155" t="s">
        <v>2658</v>
      </c>
      <c r="ES9" s="155" t="s">
        <v>2659</v>
      </c>
    </row>
    <row r="10" spans="1:16229" s="141" customFormat="1" ht="16.5" customHeight="1">
      <c r="A10" s="141" t="str">
        <f>AD2</f>
        <v>Stoccaggio</v>
      </c>
      <c r="B10" s="150" t="str">
        <f t="shared" si="36"/>
        <v>Avvertenze</v>
      </c>
      <c r="C10" s="152" t="s">
        <v>2003</v>
      </c>
      <c r="D10" s="152" t="s">
        <v>2004</v>
      </c>
      <c r="E10" s="152" t="s">
        <v>2005</v>
      </c>
      <c r="F10" s="140" t="str">
        <f t="shared" si="0"/>
        <v>Colore dei fiori</v>
      </c>
      <c r="G10" s="152" t="s">
        <v>2366</v>
      </c>
      <c r="H10" s="152" t="s">
        <v>2367</v>
      </c>
      <c r="I10" s="152" t="s">
        <v>2368</v>
      </c>
      <c r="J10" s="140" t="str">
        <f t="shared" si="1"/>
        <v>Peso</v>
      </c>
      <c r="K10" s="152" t="s">
        <v>13</v>
      </c>
      <c r="L10" s="152" t="s">
        <v>1828</v>
      </c>
      <c r="M10" s="152" t="s">
        <v>2343</v>
      </c>
      <c r="N10" s="140" t="str">
        <f t="shared" si="2"/>
        <v>Dimensioni</v>
      </c>
      <c r="O10" s="152" t="s">
        <v>2220</v>
      </c>
      <c r="P10" s="152" t="s">
        <v>2221</v>
      </c>
      <c r="Q10" s="152" t="s">
        <v>2222</v>
      </c>
      <c r="R10" s="140" t="str">
        <f t="shared" si="3"/>
        <v>Materiale esterno</v>
      </c>
      <c r="S10" s="152" t="s">
        <v>2369</v>
      </c>
      <c r="T10" s="152" t="s">
        <v>2370</v>
      </c>
      <c r="U10" s="152" t="s">
        <v>2371</v>
      </c>
      <c r="V10" s="140" t="str">
        <f t="shared" si="4"/>
        <v>Materiale interno</v>
      </c>
      <c r="W10" s="152" t="s">
        <v>2372</v>
      </c>
      <c r="X10" s="152" t="s">
        <v>2321</v>
      </c>
      <c r="Y10" s="152" t="s">
        <v>2322</v>
      </c>
      <c r="Z10" s="140" t="str">
        <f t="shared" si="5"/>
        <v>Garanzia del produttore / condizioni di garanzia</v>
      </c>
      <c r="AA10" s="152" t="s">
        <v>2373</v>
      </c>
      <c r="AB10" s="152" t="s">
        <v>2332</v>
      </c>
      <c r="AC10" s="152" t="s">
        <v>2374</v>
      </c>
      <c r="AD10" s="140" t="str">
        <f t="shared" si="6"/>
        <v>Capacità e dimensioni</v>
      </c>
      <c r="AE10" s="152" t="s">
        <v>2375</v>
      </c>
      <c r="AF10" s="152" t="s">
        <v>2376</v>
      </c>
      <c r="AG10" s="152" t="s">
        <v>2377</v>
      </c>
      <c r="AH10" s="140" t="str">
        <f t="shared" si="7"/>
        <v>Avvertenze</v>
      </c>
      <c r="AI10" s="152" t="s">
        <v>2003</v>
      </c>
      <c r="AJ10" s="152" t="s">
        <v>2004</v>
      </c>
      <c r="AK10" s="152" t="s">
        <v>2005</v>
      </c>
      <c r="AL10" s="140" t="str">
        <f t="shared" si="8"/>
        <v>Dimensioni/Peso</v>
      </c>
      <c r="AM10" s="152" t="s">
        <v>2378</v>
      </c>
      <c r="AN10" s="152" t="s">
        <v>2379</v>
      </c>
      <c r="AO10" s="152" t="s">
        <v>2380</v>
      </c>
      <c r="AP10" s="140" t="str">
        <f t="shared" si="9"/>
        <v>Caratteristiche speciali</v>
      </c>
      <c r="AQ10" s="152" t="s">
        <v>2342</v>
      </c>
      <c r="AR10" s="152" t="s">
        <v>2207</v>
      </c>
      <c r="AS10" s="152" t="s">
        <v>1996</v>
      </c>
      <c r="AT10" s="140" t="str">
        <f t="shared" si="10"/>
        <v>Dati tecnici</v>
      </c>
      <c r="AU10" s="152" t="s">
        <v>2381</v>
      </c>
      <c r="AV10" s="152" t="s">
        <v>2240</v>
      </c>
      <c r="AW10" s="152" t="s">
        <v>2382</v>
      </c>
      <c r="AX10" s="140" t="str">
        <f t="shared" si="11"/>
        <v>Garanzia del produttore / condizioni di garanzia</v>
      </c>
      <c r="AY10" s="152" t="s">
        <v>1968</v>
      </c>
      <c r="AZ10" s="152" t="s">
        <v>2332</v>
      </c>
      <c r="BA10" s="152" t="s">
        <v>2383</v>
      </c>
      <c r="BB10" s="140" t="str">
        <f t="shared" si="12"/>
        <v>Garanzia del produttore / condizioni di garanzia</v>
      </c>
      <c r="BC10" s="152" t="s">
        <v>1968</v>
      </c>
      <c r="BD10" s="152" t="s">
        <v>2332</v>
      </c>
      <c r="BE10" s="152" t="s">
        <v>2383</v>
      </c>
      <c r="BF10" s="140" t="str">
        <f t="shared" si="13"/>
        <v>Garanzia del produttore / condizioni di garanzia</v>
      </c>
      <c r="BG10" s="152" t="s">
        <v>1968</v>
      </c>
      <c r="BH10" s="152" t="s">
        <v>2332</v>
      </c>
      <c r="BI10" s="152" t="s">
        <v>2383</v>
      </c>
      <c r="BJ10" s="140" t="str">
        <f t="shared" si="14"/>
        <v>Peso</v>
      </c>
      <c r="BK10" s="152" t="s">
        <v>13</v>
      </c>
      <c r="BL10" s="152" t="s">
        <v>1828</v>
      </c>
      <c r="BM10" s="152" t="s">
        <v>2343</v>
      </c>
      <c r="BN10" s="140" t="str">
        <f t="shared" si="15"/>
        <v>Istruzioni di cura</v>
      </c>
      <c r="BO10" s="152" t="s">
        <v>2384</v>
      </c>
      <c r="BP10" s="152" t="s">
        <v>2385</v>
      </c>
      <c r="BQ10" s="152" t="s">
        <v>2386</v>
      </c>
      <c r="BR10" s="140" t="str">
        <f t="shared" si="16"/>
        <v xml:space="preserve"> Peso</v>
      </c>
      <c r="BS10" s="152" t="s">
        <v>13</v>
      </c>
      <c r="BT10" s="152" t="s">
        <v>2387</v>
      </c>
      <c r="BU10" s="152" t="s">
        <v>2343</v>
      </c>
      <c r="BV10" s="140" t="str">
        <f t="shared" si="17"/>
        <v>Colore / Forma</v>
      </c>
      <c r="BW10" s="152" t="s">
        <v>2339</v>
      </c>
      <c r="BX10" s="152" t="s">
        <v>2340</v>
      </c>
      <c r="BY10" s="152" t="s">
        <v>2341</v>
      </c>
      <c r="BZ10" s="140"/>
      <c r="CA10" s="152"/>
      <c r="CB10" s="152"/>
      <c r="CC10" s="152"/>
      <c r="CD10" s="140" t="str">
        <f t="shared" si="19"/>
        <v>Funzionamento</v>
      </c>
      <c r="CE10" s="152" t="s">
        <v>2388</v>
      </c>
      <c r="CF10" s="152" t="s">
        <v>2389</v>
      </c>
      <c r="CG10" s="152" t="s">
        <v>2390</v>
      </c>
      <c r="CH10" s="140" t="str">
        <f t="shared" si="20"/>
        <v>Dati tecnici</v>
      </c>
      <c r="CI10" s="152" t="s">
        <v>2239</v>
      </c>
      <c r="CJ10" s="152" t="s">
        <v>2240</v>
      </c>
      <c r="CK10" s="152" t="s">
        <v>2241</v>
      </c>
      <c r="CL10" s="140"/>
      <c r="CM10" s="152"/>
      <c r="CN10" s="152"/>
      <c r="CO10" s="152"/>
      <c r="CP10" s="140" t="str">
        <f t="shared" si="22"/>
        <v>Caratteristiche tecniche</v>
      </c>
      <c r="CQ10" s="152" t="s">
        <v>2196</v>
      </c>
      <c r="CR10" s="152" t="s">
        <v>2197</v>
      </c>
      <c r="CS10" s="152" t="s">
        <v>2198</v>
      </c>
      <c r="CT10" s="140" t="str">
        <f t="shared" si="23"/>
        <v xml:space="preserve">Garanzia Produttore </v>
      </c>
      <c r="CU10" s="152" t="s">
        <v>2391</v>
      </c>
      <c r="CV10" s="152" t="s">
        <v>2392</v>
      </c>
      <c r="CW10" s="152" t="s">
        <v>2393</v>
      </c>
      <c r="CX10" s="140" t="str">
        <f t="shared" si="24"/>
        <v>Scheda Video /chipset grafico</v>
      </c>
      <c r="CY10" s="152" t="s">
        <v>2394</v>
      </c>
      <c r="CZ10" s="152" t="s">
        <v>2395</v>
      </c>
      <c r="DA10" s="152" t="s">
        <v>2396</v>
      </c>
      <c r="DB10" s="140" t="str">
        <f t="shared" si="25"/>
        <v>Caratteristiche speciali / descrizioni aggiuntive</v>
      </c>
      <c r="DC10" s="152" t="s">
        <v>2363</v>
      </c>
      <c r="DD10" s="152" t="s">
        <v>2364</v>
      </c>
      <c r="DE10" s="152" t="s">
        <v>2365</v>
      </c>
      <c r="DF10" s="140" t="str">
        <f t="shared" si="26"/>
        <v>Display</v>
      </c>
      <c r="DG10" s="152" t="s">
        <v>2245</v>
      </c>
      <c r="DH10" s="152" t="s">
        <v>2245</v>
      </c>
      <c r="DI10" s="152" t="s">
        <v>2245</v>
      </c>
      <c r="DJ10" s="140" t="str">
        <f t="shared" si="27"/>
        <v>Sistema operativo</v>
      </c>
      <c r="DK10" s="152" t="s">
        <v>2397</v>
      </c>
      <c r="DL10" s="152" t="s">
        <v>2398</v>
      </c>
      <c r="DM10" s="152" t="s">
        <v>2399</v>
      </c>
      <c r="DN10" s="140" t="str">
        <f t="shared" si="28"/>
        <v>Caratteristiche del software</v>
      </c>
      <c r="DO10" s="152" t="s">
        <v>2400</v>
      </c>
      <c r="DP10" s="152" t="s">
        <v>2401</v>
      </c>
      <c r="DQ10" s="152" t="s">
        <v>2402</v>
      </c>
      <c r="DR10" s="140" t="str">
        <f t="shared" si="29"/>
        <v>Classe di efficienza energetica</v>
      </c>
      <c r="DS10" s="152" t="s">
        <v>2403</v>
      </c>
      <c r="DT10" s="152" t="s">
        <v>2404</v>
      </c>
      <c r="DU10" s="152" t="s">
        <v>2405</v>
      </c>
      <c r="DV10" s="140" t="str">
        <f t="shared" si="30"/>
        <v>Memoria / capacità</v>
      </c>
      <c r="DW10" s="152" t="s">
        <v>2406</v>
      </c>
      <c r="DX10" s="152" t="s">
        <v>2407</v>
      </c>
      <c r="DY10" s="152" t="s">
        <v>2408</v>
      </c>
      <c r="DZ10" s="140" t="str">
        <f t="shared" si="31"/>
        <v>Garanzia aggiuntiva</v>
      </c>
      <c r="EA10" s="154" t="s">
        <v>2409</v>
      </c>
      <c r="EB10" s="155" t="s">
        <v>2410</v>
      </c>
      <c r="EC10" s="155" t="s">
        <v>2383</v>
      </c>
      <c r="ED10" s="140"/>
      <c r="EE10" s="154"/>
      <c r="EF10" s="155"/>
      <c r="EG10" s="155"/>
      <c r="EH10" s="140" t="str">
        <f t="shared" si="33"/>
        <v>Certificazioni di prodotto (BIO, VEGAN, …)</v>
      </c>
      <c r="EI10" s="154" t="s">
        <v>2749</v>
      </c>
      <c r="EJ10" s="155" t="s">
        <v>2748</v>
      </c>
      <c r="EK10" s="155" t="s">
        <v>2749</v>
      </c>
      <c r="EL10" s="140" t="str">
        <f t="shared" si="34"/>
        <v xml:space="preserve">Tipo di batteria </v>
      </c>
      <c r="EM10" s="154" t="s">
        <v>2660</v>
      </c>
      <c r="EN10" s="155" t="s">
        <v>2661</v>
      </c>
      <c r="EO10" s="155" t="s">
        <v>2662</v>
      </c>
      <c r="EP10" s="140" t="str">
        <f t="shared" si="35"/>
        <v>Avvertenze/Limitazioni</v>
      </c>
      <c r="EQ10" s="154" t="s">
        <v>2344</v>
      </c>
      <c r="ER10" s="155" t="s">
        <v>2663</v>
      </c>
      <c r="ES10" s="155" t="s">
        <v>2654</v>
      </c>
    </row>
    <row r="11" spans="1:16229" s="141" customFormat="1" ht="16.5" customHeight="1">
      <c r="A11" s="141" t="str">
        <f>AH2</f>
        <v>Detergenti / Biocidi</v>
      </c>
      <c r="B11" s="150" t="str">
        <f t="shared" si="36"/>
        <v>Informazioni Aggiuntive</v>
      </c>
      <c r="C11" s="152" t="s">
        <v>1603</v>
      </c>
      <c r="D11" s="152" t="s">
        <v>1604</v>
      </c>
      <c r="E11" s="152" t="s">
        <v>1885</v>
      </c>
      <c r="F11" s="140" t="str">
        <f t="shared" si="0"/>
        <v>Granezza dei fiori</v>
      </c>
      <c r="G11" s="152" t="s">
        <v>2411</v>
      </c>
      <c r="H11" s="152" t="s">
        <v>2412</v>
      </c>
      <c r="I11" s="152" t="s">
        <v>2413</v>
      </c>
      <c r="J11" s="140" t="str">
        <f t="shared" si="1"/>
        <v>Colore / forma</v>
      </c>
      <c r="K11" s="152" t="s">
        <v>2414</v>
      </c>
      <c r="L11" s="152" t="s">
        <v>2415</v>
      </c>
      <c r="M11" s="152" t="s">
        <v>2341</v>
      </c>
      <c r="N11" s="140" t="str">
        <f t="shared" si="2"/>
        <v>Peso</v>
      </c>
      <c r="O11" s="152" t="s">
        <v>13</v>
      </c>
      <c r="P11" s="152" t="s">
        <v>1828</v>
      </c>
      <c r="Q11" s="152" t="s">
        <v>2343</v>
      </c>
      <c r="R11" s="140" t="str">
        <f t="shared" si="3"/>
        <v>Adatto per tipi di piano cottura</v>
      </c>
      <c r="S11" s="152" t="s">
        <v>2416</v>
      </c>
      <c r="T11" s="152" t="s">
        <v>2417</v>
      </c>
      <c r="U11" s="152" t="s">
        <v>2418</v>
      </c>
      <c r="V11" s="140" t="str">
        <f t="shared" si="4"/>
        <v>Materiale esterno</v>
      </c>
      <c r="W11" s="152" t="s">
        <v>2419</v>
      </c>
      <c r="X11" s="152" t="s">
        <v>2370</v>
      </c>
      <c r="Y11" s="152" t="s">
        <v>2371</v>
      </c>
      <c r="Z11" s="140" t="str">
        <f t="shared" si="5"/>
        <v>Materiali</v>
      </c>
      <c r="AA11" s="152" t="s">
        <v>196</v>
      </c>
      <c r="AB11" s="152" t="s">
        <v>2229</v>
      </c>
      <c r="AC11" s="152" t="s">
        <v>196</v>
      </c>
      <c r="AD11" s="140" t="str">
        <f t="shared" si="6"/>
        <v>Garanzia del produttore / condizioni di garanzia</v>
      </c>
      <c r="AE11" s="152" t="s">
        <v>2373</v>
      </c>
      <c r="AF11" s="152" t="s">
        <v>2332</v>
      </c>
      <c r="AG11" s="152" t="s">
        <v>2420</v>
      </c>
      <c r="AH11" s="140" t="str">
        <f t="shared" si="7"/>
        <v>Informazioni Aggiuntive</v>
      </c>
      <c r="AI11" s="152" t="s">
        <v>1603</v>
      </c>
      <c r="AJ11" s="152" t="s">
        <v>1604</v>
      </c>
      <c r="AK11" s="152" t="s">
        <v>1904</v>
      </c>
      <c r="AL11" s="140" t="str">
        <f t="shared" si="8"/>
        <v>Peso</v>
      </c>
      <c r="AM11" s="152" t="s">
        <v>13</v>
      </c>
      <c r="AN11" s="152" t="s">
        <v>1828</v>
      </c>
      <c r="AO11" s="152" t="s">
        <v>2343</v>
      </c>
      <c r="AP11" s="140" t="str">
        <f t="shared" si="9"/>
        <v>Accessori aggiuntivi non inclusi (upsells)</v>
      </c>
      <c r="AQ11" s="152" t="s">
        <v>2421</v>
      </c>
      <c r="AR11" s="152" t="s">
        <v>2265</v>
      </c>
      <c r="AS11" s="152" t="s">
        <v>2266</v>
      </c>
      <c r="AT11" s="140" t="str">
        <f t="shared" si="10"/>
        <v>Garanzia del produttore / condizioni di garanzia</v>
      </c>
      <c r="AU11" s="152" t="s">
        <v>1968</v>
      </c>
      <c r="AV11" s="152" t="s">
        <v>2332</v>
      </c>
      <c r="AW11" s="152" t="s">
        <v>2383</v>
      </c>
      <c r="AX11" s="140" t="str">
        <f t="shared" si="11"/>
        <v>Dimensioni / Peso</v>
      </c>
      <c r="AY11" s="152" t="s">
        <v>2378</v>
      </c>
      <c r="AZ11" s="152" t="s">
        <v>2169</v>
      </c>
      <c r="BA11" s="152" t="s">
        <v>2422</v>
      </c>
      <c r="BB11" s="140" t="str">
        <f t="shared" si="12"/>
        <v>Dimensioni / Peso</v>
      </c>
      <c r="BC11" s="152" t="s">
        <v>2378</v>
      </c>
      <c r="BD11" s="152" t="s">
        <v>2169</v>
      </c>
      <c r="BE11" s="152" t="s">
        <v>2380</v>
      </c>
      <c r="BF11" s="140" t="str">
        <f t="shared" si="13"/>
        <v>Dimensioni / Peso</v>
      </c>
      <c r="BG11" s="152" t="s">
        <v>2378</v>
      </c>
      <c r="BH11" s="152" t="s">
        <v>2169</v>
      </c>
      <c r="BI11" s="152" t="s">
        <v>2380</v>
      </c>
      <c r="BJ11" s="140" t="str">
        <f t="shared" si="14"/>
        <v>Funzionamento</v>
      </c>
      <c r="BK11" s="152" t="s">
        <v>2388</v>
      </c>
      <c r="BL11" s="152" t="s">
        <v>2389</v>
      </c>
      <c r="BM11" s="152" t="s">
        <v>2390</v>
      </c>
      <c r="BN11" s="140" t="str">
        <f t="shared" si="15"/>
        <v>Informazioni Aggiuntive</v>
      </c>
      <c r="BO11" s="152" t="s">
        <v>1603</v>
      </c>
      <c r="BP11" s="152" t="s">
        <v>1604</v>
      </c>
      <c r="BQ11" s="152" t="s">
        <v>2423</v>
      </c>
      <c r="BR11" s="140" t="str">
        <f t="shared" si="16"/>
        <v>Funzionamento</v>
      </c>
      <c r="BS11" s="152" t="s">
        <v>2388</v>
      </c>
      <c r="BT11" s="152" t="s">
        <v>2389</v>
      </c>
      <c r="BU11" s="152" t="s">
        <v>2424</v>
      </c>
      <c r="BV11" s="140" t="str">
        <f t="shared" si="17"/>
        <v>Materiale</v>
      </c>
      <c r="BW11" s="152" t="s">
        <v>196</v>
      </c>
      <c r="BX11" s="152" t="s">
        <v>333</v>
      </c>
      <c r="BY11" s="152" t="s">
        <v>196</v>
      </c>
      <c r="BZ11" s="140"/>
      <c r="CA11" s="152"/>
      <c r="CB11" s="152"/>
      <c r="CC11" s="152"/>
      <c r="CD11" s="140" t="str">
        <f t="shared" si="19"/>
        <v>Dati tecnici</v>
      </c>
      <c r="CE11" s="152" t="s">
        <v>2425</v>
      </c>
      <c r="CF11" s="152" t="s">
        <v>2240</v>
      </c>
      <c r="CG11" s="152" t="s">
        <v>2241</v>
      </c>
      <c r="CH11" s="140" t="str">
        <f t="shared" si="20"/>
        <v>Garanzia del produttore / Condizioni di garanzia</v>
      </c>
      <c r="CI11" s="152" t="s">
        <v>2316</v>
      </c>
      <c r="CJ11" s="152" t="s">
        <v>2426</v>
      </c>
      <c r="CK11" s="152" t="s">
        <v>2383</v>
      </c>
      <c r="CL11" s="140"/>
      <c r="CM11" s="152"/>
      <c r="CN11" s="152"/>
      <c r="CO11" s="152"/>
      <c r="CP11" s="140" t="str">
        <f t="shared" si="22"/>
        <v xml:space="preserve">Sicurezza nel traffico in accordo ai regolamenti locali </v>
      </c>
      <c r="CQ11" s="152" t="s">
        <v>2427</v>
      </c>
      <c r="CR11" s="152" t="s">
        <v>2428</v>
      </c>
      <c r="CS11" s="152" t="s">
        <v>2429</v>
      </c>
      <c r="CT11" s="140" t="str">
        <f t="shared" si="23"/>
        <v>Condizioni di Garanzia</v>
      </c>
      <c r="CU11" s="152" t="s">
        <v>2430</v>
      </c>
      <c r="CV11" s="152" t="s">
        <v>2431</v>
      </c>
      <c r="CW11" s="152" t="s">
        <v>2432</v>
      </c>
      <c r="CX11" s="140" t="str">
        <f t="shared" si="24"/>
        <v>Lettore ottico</v>
      </c>
      <c r="CY11" s="152" t="s">
        <v>2433</v>
      </c>
      <c r="CZ11" s="152" t="s">
        <v>2434</v>
      </c>
      <c r="DA11" s="152" t="s">
        <v>2435</v>
      </c>
      <c r="DB11" s="140" t="str">
        <f t="shared" si="25"/>
        <v>Garanzia del produttore / Condizioni di garanzia</v>
      </c>
      <c r="DC11" s="152" t="s">
        <v>2316</v>
      </c>
      <c r="DD11" s="152" t="s">
        <v>2426</v>
      </c>
      <c r="DE11" s="152" t="s">
        <v>2383</v>
      </c>
      <c r="DF11" s="140" t="str">
        <f t="shared" si="26"/>
        <v>Memoria interna / espandibile con scheda tipo…fino a … GB</v>
      </c>
      <c r="DG11" s="152" t="s">
        <v>2436</v>
      </c>
      <c r="DH11" s="152" t="s">
        <v>2437</v>
      </c>
      <c r="DI11" s="152" t="s">
        <v>2438</v>
      </c>
      <c r="DJ11" s="140" t="str">
        <f t="shared" si="27"/>
        <v>Memoria espandibile / tipo memoria / Gb massimi</v>
      </c>
      <c r="DK11" s="152" t="s">
        <v>2439</v>
      </c>
      <c r="DL11" s="152" t="s">
        <v>2440</v>
      </c>
      <c r="DM11" s="152" t="s">
        <v>2441</v>
      </c>
      <c r="DN11" s="140" t="str">
        <f t="shared" si="28"/>
        <v>Caratteristiche speciali / descrizioni aggiuntive</v>
      </c>
      <c r="DO11" s="152" t="s">
        <v>2442</v>
      </c>
      <c r="DP11" s="152" t="s">
        <v>2364</v>
      </c>
      <c r="DQ11" s="152" t="s">
        <v>2443</v>
      </c>
      <c r="DR11" s="140" t="str">
        <f t="shared" si="29"/>
        <v>Caratteristiche speciali / descrizioni aggiuntive</v>
      </c>
      <c r="DS11" s="152" t="s">
        <v>2442</v>
      </c>
      <c r="DT11" s="152" t="s">
        <v>2364</v>
      </c>
      <c r="DU11" s="152" t="s">
        <v>2443</v>
      </c>
      <c r="DV11" s="140" t="str">
        <f t="shared" si="30"/>
        <v>Connettività</v>
      </c>
      <c r="DW11" s="152" t="s">
        <v>2310</v>
      </c>
      <c r="DX11" s="152" t="s">
        <v>2311</v>
      </c>
      <c r="DY11" s="152" t="s">
        <v>2312</v>
      </c>
      <c r="DZ11" s="140" t="str">
        <f t="shared" si="31"/>
        <v>Dimensioni</v>
      </c>
      <c r="EA11" s="154" t="s">
        <v>2220</v>
      </c>
      <c r="EB11" s="155" t="s">
        <v>2221</v>
      </c>
      <c r="EC11" s="155" t="s">
        <v>2222</v>
      </c>
      <c r="ED11" s="140"/>
      <c r="EE11" s="154"/>
      <c r="EF11" s="155"/>
      <c r="EG11" s="155"/>
      <c r="EH11" s="140" t="str">
        <f t="shared" si="33"/>
        <v>Informazioni aggiuntive</v>
      </c>
      <c r="EI11" s="154" t="s">
        <v>1967</v>
      </c>
      <c r="EJ11" s="155" t="s">
        <v>1032</v>
      </c>
      <c r="EK11" s="155" t="s">
        <v>1904</v>
      </c>
      <c r="EL11" s="140" t="str">
        <f t="shared" si="34"/>
        <v>Lunghezza del cavo</v>
      </c>
      <c r="EM11" s="154" t="s">
        <v>2454</v>
      </c>
      <c r="EN11" s="155" t="s">
        <v>2664</v>
      </c>
      <c r="EO11" s="155" t="s">
        <v>2456</v>
      </c>
      <c r="EP11" s="140"/>
      <c r="EQ11" s="154"/>
      <c r="ER11" s="155"/>
      <c r="ES11" s="155"/>
    </row>
    <row r="12" spans="1:16229" s="141" customFormat="1" ht="16.5" customHeight="1">
      <c r="A12" s="141" t="str">
        <f>AL2</f>
        <v>Piccoli elettrodomestici da cucina</v>
      </c>
      <c r="B12" s="140"/>
      <c r="C12" s="156"/>
      <c r="D12" s="156"/>
      <c r="E12" s="156"/>
      <c r="F12" s="140"/>
      <c r="G12" s="152" t="s">
        <v>2444</v>
      </c>
      <c r="H12" s="152" t="s">
        <v>2445</v>
      </c>
      <c r="I12" s="152" t="s">
        <v>2446</v>
      </c>
      <c r="J12" s="140" t="str">
        <f t="shared" si="1"/>
        <v>Materiale</v>
      </c>
      <c r="K12" s="152" t="s">
        <v>196</v>
      </c>
      <c r="L12" s="152" t="s">
        <v>333</v>
      </c>
      <c r="M12" s="152" t="s">
        <v>196</v>
      </c>
      <c r="N12" s="140" t="str">
        <f t="shared" si="2"/>
        <v>Colore / Forma</v>
      </c>
      <c r="O12" s="152" t="s">
        <v>2414</v>
      </c>
      <c r="P12" s="152" t="s">
        <v>2340</v>
      </c>
      <c r="Q12" s="152" t="s">
        <v>2447</v>
      </c>
      <c r="R12" s="140" t="str">
        <f t="shared" si="3"/>
        <v>Coperchio</v>
      </c>
      <c r="S12" s="152" t="s">
        <v>2448</v>
      </c>
      <c r="T12" s="152" t="s">
        <v>2449</v>
      </c>
      <c r="U12" s="152" t="s">
        <v>2450</v>
      </c>
      <c r="V12" s="140" t="str">
        <f t="shared" si="4"/>
        <v>Resistenza al calore</v>
      </c>
      <c r="W12" s="152" t="s">
        <v>2451</v>
      </c>
      <c r="X12" s="152" t="s">
        <v>2452</v>
      </c>
      <c r="Y12" s="152" t="s">
        <v>2453</v>
      </c>
      <c r="Z12" s="140" t="str">
        <f t="shared" si="5"/>
        <v>Informazioni aggiuntive</v>
      </c>
      <c r="AA12" s="152" t="s">
        <v>1603</v>
      </c>
      <c r="AB12" s="152" t="s">
        <v>1032</v>
      </c>
      <c r="AC12" s="152" t="s">
        <v>1904</v>
      </c>
      <c r="AD12" s="140" t="str">
        <f t="shared" si="6"/>
        <v>Materiali</v>
      </c>
      <c r="AE12" s="152" t="s">
        <v>196</v>
      </c>
      <c r="AF12" s="152" t="s">
        <v>2229</v>
      </c>
      <c r="AG12" s="152" t="s">
        <v>196</v>
      </c>
      <c r="AH12" s="140"/>
      <c r="AI12" s="156"/>
      <c r="AJ12" s="156"/>
      <c r="AK12" s="156"/>
      <c r="AL12" s="140"/>
      <c r="AM12" s="152" t="s">
        <v>2454</v>
      </c>
      <c r="AN12" s="152" t="s">
        <v>2455</v>
      </c>
      <c r="AO12" s="152" t="s">
        <v>2456</v>
      </c>
      <c r="AP12" s="140" t="str">
        <f t="shared" si="9"/>
        <v>Lunghezza cavo / tubi</v>
      </c>
      <c r="AQ12" s="152" t="s">
        <v>2457</v>
      </c>
      <c r="AR12" s="152" t="s">
        <v>2458</v>
      </c>
      <c r="AS12" s="152" t="s">
        <v>2459</v>
      </c>
      <c r="AT12" s="140" t="str">
        <f t="shared" si="10"/>
        <v>Dimensioni / Peso</v>
      </c>
      <c r="AU12" s="152" t="s">
        <v>2378</v>
      </c>
      <c r="AV12" s="152" t="s">
        <v>2169</v>
      </c>
      <c r="AW12" s="152" t="s">
        <v>2380</v>
      </c>
      <c r="AX12" s="140" t="str">
        <f t="shared" si="11"/>
        <v>Informazioni Aggiuntive</v>
      </c>
      <c r="AY12" s="152" t="s">
        <v>1603</v>
      </c>
      <c r="AZ12" s="152" t="s">
        <v>1604</v>
      </c>
      <c r="BA12" s="152" t="s">
        <v>2423</v>
      </c>
      <c r="BB12" s="140" t="str">
        <f t="shared" si="12"/>
        <v>Informazioni Aggiuntive</v>
      </c>
      <c r="BC12" s="152" t="s">
        <v>1603</v>
      </c>
      <c r="BD12" s="152" t="s">
        <v>1604</v>
      </c>
      <c r="BE12" s="152" t="s">
        <v>2423</v>
      </c>
      <c r="BF12" s="140" t="str">
        <f t="shared" si="13"/>
        <v>Informazioni Aggiuntive</v>
      </c>
      <c r="BG12" s="152" t="s">
        <v>1603</v>
      </c>
      <c r="BH12" s="152" t="s">
        <v>1604</v>
      </c>
      <c r="BI12" s="152" t="s">
        <v>2423</v>
      </c>
      <c r="BJ12" s="140" t="str">
        <f t="shared" si="14"/>
        <v>Dati tecnici</v>
      </c>
      <c r="BK12" s="152" t="s">
        <v>2239</v>
      </c>
      <c r="BL12" s="152" t="s">
        <v>2240</v>
      </c>
      <c r="BM12" s="152" t="s">
        <v>2241</v>
      </c>
      <c r="BN12" s="140"/>
      <c r="BO12" s="152"/>
      <c r="BP12" s="152"/>
      <c r="BQ12" s="152"/>
      <c r="BR12" s="140" t="str">
        <f t="shared" si="16"/>
        <v>Dati Tecnici</v>
      </c>
      <c r="BS12" s="152" t="s">
        <v>2239</v>
      </c>
      <c r="BT12" s="152" t="s">
        <v>2460</v>
      </c>
      <c r="BU12" s="152" t="s">
        <v>2241</v>
      </c>
      <c r="BV12" s="140" t="str">
        <f t="shared" si="17"/>
        <v>Istruzioni di cura</v>
      </c>
      <c r="BW12" s="152" t="s">
        <v>2384</v>
      </c>
      <c r="BX12" s="152" t="s">
        <v>2385</v>
      </c>
      <c r="BY12" s="152" t="s">
        <v>2386</v>
      </c>
      <c r="BZ12" s="140"/>
      <c r="CA12" s="152"/>
      <c r="CB12" s="152"/>
      <c r="CC12" s="152"/>
      <c r="CD12" s="140" t="str">
        <f t="shared" si="19"/>
        <v>Colore / Forma</v>
      </c>
      <c r="CE12" s="152" t="s">
        <v>2339</v>
      </c>
      <c r="CF12" s="152" t="s">
        <v>2340</v>
      </c>
      <c r="CG12" s="152" t="s">
        <v>2341</v>
      </c>
      <c r="CH12" s="140" t="str">
        <f t="shared" si="20"/>
        <v>Dimensioni / peso</v>
      </c>
      <c r="CI12" s="152" t="s">
        <v>2461</v>
      </c>
      <c r="CJ12" s="152" t="s">
        <v>2462</v>
      </c>
      <c r="CK12" s="152" t="s">
        <v>2463</v>
      </c>
      <c r="CL12" s="140"/>
      <c r="CM12" s="152"/>
      <c r="CN12" s="152"/>
      <c r="CO12" s="152"/>
      <c r="CP12" s="140" t="str">
        <f t="shared" si="22"/>
        <v>Dimensioni ruote e pneumatici</v>
      </c>
      <c r="CQ12" s="152" t="s">
        <v>2464</v>
      </c>
      <c r="CR12" s="152" t="s">
        <v>2465</v>
      </c>
      <c r="CS12" s="152" t="s">
        <v>2466</v>
      </c>
      <c r="CT12" s="140" t="str">
        <f t="shared" si="23"/>
        <v>Dimensioni / Peso</v>
      </c>
      <c r="CU12" s="152" t="s">
        <v>2467</v>
      </c>
      <c r="CV12" s="152" t="s">
        <v>2169</v>
      </c>
      <c r="CW12" s="152" t="s">
        <v>2463</v>
      </c>
      <c r="CX12" s="140" t="str">
        <f t="shared" si="24"/>
        <v>Caratteristiche principali</v>
      </c>
      <c r="CY12" s="152" t="s">
        <v>2468</v>
      </c>
      <c r="CZ12" s="152" t="s">
        <v>2260</v>
      </c>
      <c r="DA12" s="152" t="s">
        <v>2469</v>
      </c>
      <c r="DB12" s="140" t="str">
        <f t="shared" si="25"/>
        <v>Dimensioni</v>
      </c>
      <c r="DC12" s="152" t="s">
        <v>2220</v>
      </c>
      <c r="DD12" s="152" t="s">
        <v>2221</v>
      </c>
      <c r="DE12" s="152" t="s">
        <v>2222</v>
      </c>
      <c r="DF12" s="140" t="str">
        <f t="shared" si="26"/>
        <v>Risoluzione massima Foto / Video</v>
      </c>
      <c r="DG12" s="152" t="s">
        <v>2470</v>
      </c>
      <c r="DH12" s="152" t="s">
        <v>2471</v>
      </c>
      <c r="DI12" s="152" t="s">
        <v>2472</v>
      </c>
      <c r="DJ12" s="140" t="str">
        <f t="shared" si="27"/>
        <v>Formato simcard</v>
      </c>
      <c r="DK12" s="152" t="s">
        <v>2473</v>
      </c>
      <c r="DL12" s="152" t="s">
        <v>2474</v>
      </c>
      <c r="DM12" s="152" t="s">
        <v>2475</v>
      </c>
      <c r="DN12" s="140" t="str">
        <f t="shared" si="28"/>
        <v>Tipo di batteria /durata / capacità</v>
      </c>
      <c r="DO12" s="152" t="s">
        <v>2476</v>
      </c>
      <c r="DP12" s="152" t="s">
        <v>2477</v>
      </c>
      <c r="DQ12" s="152" t="s">
        <v>2478</v>
      </c>
      <c r="DR12" s="140" t="str">
        <f t="shared" si="29"/>
        <v>Connettività</v>
      </c>
      <c r="DS12" s="152" t="s">
        <v>2310</v>
      </c>
      <c r="DT12" s="152" t="s">
        <v>2311</v>
      </c>
      <c r="DU12" s="152" t="s">
        <v>2312</v>
      </c>
      <c r="DV12" s="140" t="str">
        <f t="shared" si="30"/>
        <v>Caratteristiche speciali</v>
      </c>
      <c r="DW12" s="152" t="s">
        <v>2342</v>
      </c>
      <c r="DX12" s="152" t="s">
        <v>2207</v>
      </c>
      <c r="DY12" s="152" t="s">
        <v>1996</v>
      </c>
      <c r="DZ12" s="140" t="str">
        <f t="shared" si="31"/>
        <v>Peso</v>
      </c>
      <c r="EA12" s="154" t="s">
        <v>13</v>
      </c>
      <c r="EB12" s="155" t="s">
        <v>1828</v>
      </c>
      <c r="EC12" s="155" t="s">
        <v>2343</v>
      </c>
      <c r="ED12" s="140"/>
      <c r="EE12" s="154"/>
      <c r="EF12" s="155"/>
      <c r="EG12" s="155"/>
      <c r="EH12" s="140"/>
      <c r="EI12" s="154"/>
      <c r="EJ12" s="155"/>
      <c r="EK12" s="155"/>
      <c r="EL12" s="140" t="str">
        <f t="shared" si="34"/>
        <v>Dimensioni</v>
      </c>
      <c r="EM12" s="154" t="s">
        <v>2220</v>
      </c>
      <c r="EN12" s="155" t="s">
        <v>2221</v>
      </c>
      <c r="EO12" s="155" t="s">
        <v>2222</v>
      </c>
      <c r="EP12" s="140"/>
      <c r="EQ12" s="154"/>
      <c r="ER12" s="155"/>
      <c r="ES12" s="155"/>
    </row>
    <row r="13" spans="1:16229" s="141" customFormat="1" ht="16.5" customHeight="1">
      <c r="A13" s="141" t="str">
        <f>AP2</f>
        <v>Elettrodomestici</v>
      </c>
      <c r="B13" s="140"/>
      <c r="C13" s="156"/>
      <c r="D13" s="156"/>
      <c r="E13" s="156"/>
      <c r="F13" s="140"/>
      <c r="G13" s="152" t="s">
        <v>2479</v>
      </c>
      <c r="H13" s="152" t="s">
        <v>2480</v>
      </c>
      <c r="I13" s="152" t="s">
        <v>2481</v>
      </c>
      <c r="J13" s="140" t="str">
        <f t="shared" si="1"/>
        <v>Informazioni Aggiuntive</v>
      </c>
      <c r="K13" s="152" t="s">
        <v>1603</v>
      </c>
      <c r="L13" s="152" t="s">
        <v>1604</v>
      </c>
      <c r="M13" s="152" t="s">
        <v>1904</v>
      </c>
      <c r="N13" s="140" t="str">
        <f t="shared" si="2"/>
        <v>Materiale</v>
      </c>
      <c r="O13" s="152" t="s">
        <v>196</v>
      </c>
      <c r="P13" s="152" t="s">
        <v>333</v>
      </c>
      <c r="Q13" s="152" t="s">
        <v>196</v>
      </c>
      <c r="R13" s="140" t="str">
        <f t="shared" si="3"/>
        <v>Manico</v>
      </c>
      <c r="S13" s="152" t="s">
        <v>2482</v>
      </c>
      <c r="T13" s="152" t="s">
        <v>2483</v>
      </c>
      <c r="U13" s="152" t="s">
        <v>2484</v>
      </c>
      <c r="V13" s="140" t="str">
        <f t="shared" si="4"/>
        <v>Adatto per tipi di piano cottura / Avvertenze</v>
      </c>
      <c r="W13" s="152" t="s">
        <v>2416</v>
      </c>
      <c r="X13" s="152" t="s">
        <v>2485</v>
      </c>
      <c r="Y13" s="152" t="s">
        <v>2486</v>
      </c>
      <c r="Z13" s="140"/>
      <c r="AA13" s="156"/>
      <c r="AB13" s="156"/>
      <c r="AC13" s="156"/>
      <c r="AD13" s="140" t="str">
        <f t="shared" si="6"/>
        <v>Informazioni Aggiuntive</v>
      </c>
      <c r="AE13" s="152" t="s">
        <v>1603</v>
      </c>
      <c r="AF13" s="152" t="s">
        <v>1604</v>
      </c>
      <c r="AG13" s="152" t="s">
        <v>1904</v>
      </c>
      <c r="AH13" s="140"/>
      <c r="AI13" s="156"/>
      <c r="AJ13" s="156"/>
      <c r="AK13" s="156"/>
      <c r="AL13" s="140"/>
      <c r="AM13" s="152" t="s">
        <v>2239</v>
      </c>
      <c r="AN13" s="152" t="s">
        <v>2240</v>
      </c>
      <c r="AO13" s="152" t="s">
        <v>2241</v>
      </c>
      <c r="AP13" s="140" t="str">
        <f t="shared" si="9"/>
        <v>Garanzia del produttore / condizioni di garanzia</v>
      </c>
      <c r="AQ13" s="152" t="s">
        <v>1968</v>
      </c>
      <c r="AR13" s="152" t="s">
        <v>2332</v>
      </c>
      <c r="AS13" s="152" t="s">
        <v>2383</v>
      </c>
      <c r="AT13" s="140" t="str">
        <f t="shared" si="10"/>
        <v>Informazioni Aggiuntive</v>
      </c>
      <c r="AU13" s="152" t="s">
        <v>1603</v>
      </c>
      <c r="AV13" s="152" t="s">
        <v>1604</v>
      </c>
      <c r="AW13" s="152" t="s">
        <v>2423</v>
      </c>
      <c r="AX13" s="140"/>
      <c r="AY13" s="156"/>
      <c r="AZ13" s="156"/>
      <c r="BA13" s="156"/>
      <c r="BB13" s="140"/>
      <c r="BC13" s="156"/>
      <c r="BD13" s="156"/>
      <c r="BE13" s="156"/>
      <c r="BF13" s="140"/>
      <c r="BG13" s="156"/>
      <c r="BH13" s="156"/>
      <c r="BI13" s="156"/>
      <c r="BJ13" s="140" t="str">
        <f t="shared" si="14"/>
        <v>Materiali</v>
      </c>
      <c r="BK13" s="152" t="s">
        <v>196</v>
      </c>
      <c r="BL13" s="152" t="s">
        <v>2229</v>
      </c>
      <c r="BM13" s="152" t="s">
        <v>196</v>
      </c>
      <c r="BN13" s="140"/>
      <c r="BO13" s="152"/>
      <c r="BP13" s="152"/>
      <c r="BQ13" s="152"/>
      <c r="BR13" s="140" t="str">
        <f t="shared" si="16"/>
        <v>Materiali</v>
      </c>
      <c r="BS13" s="152" t="s">
        <v>196</v>
      </c>
      <c r="BT13" s="152" t="s">
        <v>2229</v>
      </c>
      <c r="BU13" s="152" t="s">
        <v>196</v>
      </c>
      <c r="BV13" s="140" t="str">
        <f t="shared" si="17"/>
        <v>Imballo</v>
      </c>
      <c r="BW13" s="152" t="s">
        <v>657</v>
      </c>
      <c r="BX13" s="152" t="s">
        <v>2487</v>
      </c>
      <c r="BY13" s="152" t="s">
        <v>658</v>
      </c>
      <c r="BZ13" s="140"/>
      <c r="CA13" s="152"/>
      <c r="CB13" s="152"/>
      <c r="CC13" s="152"/>
      <c r="CD13" s="140" t="str">
        <f t="shared" si="19"/>
        <v>Materiale</v>
      </c>
      <c r="CE13" s="152" t="s">
        <v>196</v>
      </c>
      <c r="CF13" s="152" t="s">
        <v>333</v>
      </c>
      <c r="CG13" s="152" t="s">
        <v>196</v>
      </c>
      <c r="CH13" s="140" t="str">
        <f t="shared" si="20"/>
        <v>Informazioni Aggiuntive</v>
      </c>
      <c r="CI13" s="152" t="s">
        <v>1603</v>
      </c>
      <c r="CJ13" s="152" t="s">
        <v>1604</v>
      </c>
      <c r="CK13" s="152" t="s">
        <v>1904</v>
      </c>
      <c r="CL13" s="140"/>
      <c r="CM13" s="152"/>
      <c r="CN13" s="152"/>
      <c r="CO13" s="152"/>
      <c r="CP13" s="140" t="str">
        <f t="shared" si="22"/>
        <v>Dimensioni telaio</v>
      </c>
      <c r="CQ13" s="152" t="s">
        <v>2488</v>
      </c>
      <c r="CR13" s="152" t="s">
        <v>2489</v>
      </c>
      <c r="CS13" s="152" t="s">
        <v>2490</v>
      </c>
      <c r="CT13" s="140" t="str">
        <f t="shared" si="23"/>
        <v>Adatto a utenti alti da …..a…. con peso massimo di ---Kg</v>
      </c>
      <c r="CU13" s="152" t="s">
        <v>2491</v>
      </c>
      <c r="CV13" s="152" t="s">
        <v>2492</v>
      </c>
      <c r="CW13" s="152" t="s">
        <v>2493</v>
      </c>
      <c r="CX13" s="140" t="str">
        <f t="shared" si="24"/>
        <v>Caratteristiche speciali / descrizioni aggiuntive</v>
      </c>
      <c r="CY13" s="152" t="s">
        <v>2363</v>
      </c>
      <c r="CZ13" s="152" t="s">
        <v>2364</v>
      </c>
      <c r="DA13" s="152" t="s">
        <v>2365</v>
      </c>
      <c r="DB13" s="140" t="str">
        <f t="shared" si="25"/>
        <v>Peso</v>
      </c>
      <c r="DC13" s="152" t="s">
        <v>13</v>
      </c>
      <c r="DD13" s="152" t="s">
        <v>1828</v>
      </c>
      <c r="DE13" s="152" t="s">
        <v>2343</v>
      </c>
      <c r="DF13" s="140" t="str">
        <f t="shared" si="26"/>
        <v>Funzioni / Preimpostazioni</v>
      </c>
      <c r="DG13" s="152" t="s">
        <v>2494</v>
      </c>
      <c r="DH13" s="152" t="s">
        <v>2495</v>
      </c>
      <c r="DI13" s="152" t="s">
        <v>2496</v>
      </c>
      <c r="DJ13" s="140" t="str">
        <f t="shared" si="27"/>
        <v>Custodia</v>
      </c>
      <c r="DK13" s="152" t="s">
        <v>2497</v>
      </c>
      <c r="DL13" s="152" t="s">
        <v>2498</v>
      </c>
      <c r="DM13" s="152" t="s">
        <v>2499</v>
      </c>
      <c r="DN13" s="140" t="str">
        <f t="shared" si="28"/>
        <v>Memoria espandiile fino a … / tipo di memoria</v>
      </c>
      <c r="DO13" s="152" t="s">
        <v>2500</v>
      </c>
      <c r="DP13" s="152" t="s">
        <v>2501</v>
      </c>
      <c r="DQ13" s="152" t="s">
        <v>2502</v>
      </c>
      <c r="DR13" s="140" t="str">
        <f t="shared" si="29"/>
        <v>Caratteristiche particolari</v>
      </c>
      <c r="DS13" s="152" t="s">
        <v>2503</v>
      </c>
      <c r="DT13" s="152" t="s">
        <v>2504</v>
      </c>
      <c r="DU13" s="152" t="s">
        <v>1996</v>
      </c>
      <c r="DV13" s="140" t="str">
        <f t="shared" si="30"/>
        <v>Garanzia del produttore / Condizioni di garanzia</v>
      </c>
      <c r="DW13" s="152" t="s">
        <v>2316</v>
      </c>
      <c r="DX13" s="152" t="s">
        <v>2426</v>
      </c>
      <c r="DY13" s="152" t="s">
        <v>2383</v>
      </c>
      <c r="DZ13" s="140" t="str">
        <f t="shared" si="31"/>
        <v>Requisiti di sistema</v>
      </c>
      <c r="EA13" s="154" t="s">
        <v>2505</v>
      </c>
      <c r="EB13" s="155" t="s">
        <v>2506</v>
      </c>
      <c r="EC13" s="155" t="s">
        <v>2507</v>
      </c>
      <c r="ED13" s="140"/>
      <c r="EE13" s="154"/>
      <c r="EF13" s="155"/>
      <c r="EG13" s="155"/>
      <c r="EH13" s="140"/>
      <c r="EI13" s="154"/>
      <c r="EJ13" s="155"/>
      <c r="EK13" s="155"/>
      <c r="EL13" s="140" t="str">
        <f t="shared" si="34"/>
        <v>Garanzia del produttore / condizioni di garanzia</v>
      </c>
      <c r="EM13" s="154" t="s">
        <v>2316</v>
      </c>
      <c r="EN13" s="155" t="s">
        <v>2332</v>
      </c>
      <c r="EO13" s="155" t="s">
        <v>2665</v>
      </c>
      <c r="EP13" s="140"/>
      <c r="EQ13" s="154"/>
      <c r="ER13" s="155"/>
      <c r="ES13" s="155"/>
    </row>
    <row r="14" spans="1:16229" s="141" customFormat="1" ht="16.5" customHeight="1">
      <c r="A14" s="141" t="str">
        <f>AT2</f>
        <v>Raffreddamento</v>
      </c>
      <c r="B14" s="140"/>
      <c r="C14" s="156"/>
      <c r="D14" s="156"/>
      <c r="E14" s="156"/>
      <c r="F14" s="140"/>
      <c r="G14" s="152" t="s">
        <v>2508</v>
      </c>
      <c r="H14" s="152" t="s">
        <v>2509</v>
      </c>
      <c r="I14" s="152" t="s">
        <v>2510</v>
      </c>
      <c r="J14" s="140"/>
      <c r="K14" s="156"/>
      <c r="L14" s="156"/>
      <c r="M14" s="156"/>
      <c r="N14" s="140" t="str">
        <f t="shared" si="2"/>
        <v>Informazioni Aggiuntive</v>
      </c>
      <c r="O14" s="152" t="s">
        <v>1603</v>
      </c>
      <c r="P14" s="152" t="s">
        <v>1604</v>
      </c>
      <c r="Q14" s="152" t="s">
        <v>1904</v>
      </c>
      <c r="R14" s="140" t="str">
        <f t="shared" si="3"/>
        <v xml:space="preserve">Utilizzabile in forno </v>
      </c>
      <c r="S14" s="152" t="s">
        <v>2511</v>
      </c>
      <c r="T14" s="152" t="s">
        <v>2512</v>
      </c>
      <c r="U14" s="152" t="s">
        <v>2513</v>
      </c>
      <c r="V14" s="140" t="str">
        <f t="shared" si="4"/>
        <v>Coperchio</v>
      </c>
      <c r="W14" s="152" t="s">
        <v>2448</v>
      </c>
      <c r="X14" s="152" t="s">
        <v>2449</v>
      </c>
      <c r="Y14" s="152" t="s">
        <v>2514</v>
      </c>
      <c r="Z14" s="140"/>
      <c r="AA14" s="157"/>
      <c r="AB14" s="157"/>
      <c r="AC14" s="157"/>
      <c r="AD14" s="140"/>
      <c r="AE14" s="156"/>
      <c r="AF14" s="156"/>
      <c r="AG14" s="156"/>
      <c r="AH14" s="140"/>
      <c r="AI14" s="156"/>
      <c r="AJ14" s="156"/>
      <c r="AK14" s="156"/>
      <c r="AL14" s="140"/>
      <c r="AM14" s="152" t="s">
        <v>1603</v>
      </c>
      <c r="AN14" s="152" t="s">
        <v>1604</v>
      </c>
      <c r="AO14" s="152" t="s">
        <v>1904</v>
      </c>
      <c r="AP14" s="140" t="str">
        <f t="shared" si="9"/>
        <v>Dimensioni</v>
      </c>
      <c r="AQ14" s="152" t="s">
        <v>2220</v>
      </c>
      <c r="AR14" s="152" t="s">
        <v>2221</v>
      </c>
      <c r="AS14" s="152" t="s">
        <v>2222</v>
      </c>
      <c r="AT14" s="140"/>
      <c r="AU14" s="156"/>
      <c r="AV14" s="156"/>
      <c r="AW14" s="156"/>
      <c r="AX14" s="140"/>
      <c r="AY14" s="157"/>
      <c r="AZ14" s="157"/>
      <c r="BA14" s="157"/>
      <c r="BB14" s="140"/>
      <c r="BC14" s="157"/>
      <c r="BD14" s="157"/>
      <c r="BE14" s="157"/>
      <c r="BF14" s="140"/>
      <c r="BG14" s="157"/>
      <c r="BH14" s="157"/>
      <c r="BI14" s="157"/>
      <c r="BJ14" s="140" t="str">
        <f t="shared" si="14"/>
        <v>Informazioni Aggiuntive</v>
      </c>
      <c r="BK14" s="152" t="s">
        <v>1603</v>
      </c>
      <c r="BL14" s="152" t="s">
        <v>1604</v>
      </c>
      <c r="BM14" s="152" t="s">
        <v>2423</v>
      </c>
      <c r="BN14" s="140"/>
      <c r="BO14" s="152"/>
      <c r="BP14" s="152"/>
      <c r="BQ14" s="152"/>
      <c r="BR14" s="140" t="str">
        <f t="shared" si="16"/>
        <v>Informazioni Aggiuntive</v>
      </c>
      <c r="BS14" s="152" t="s">
        <v>1603</v>
      </c>
      <c r="BT14" s="152" t="s">
        <v>1604</v>
      </c>
      <c r="BU14" s="152" t="s">
        <v>1904</v>
      </c>
      <c r="BV14" s="140" t="str">
        <f t="shared" si="17"/>
        <v>Informazioni Aggiuntive</v>
      </c>
      <c r="BW14" s="152" t="s">
        <v>1603</v>
      </c>
      <c r="BX14" s="152" t="s">
        <v>1604</v>
      </c>
      <c r="BY14" s="152" t="s">
        <v>1904</v>
      </c>
      <c r="BZ14" s="140"/>
      <c r="CA14" s="157"/>
      <c r="CB14" s="157"/>
      <c r="CC14" s="157"/>
      <c r="CD14" s="140" t="str">
        <f t="shared" si="19"/>
        <v>Informazioni Aggiuntive</v>
      </c>
      <c r="CE14" s="152" t="s">
        <v>1603</v>
      </c>
      <c r="CF14" s="152" t="s">
        <v>1604</v>
      </c>
      <c r="CG14" s="152" t="s">
        <v>1904</v>
      </c>
      <c r="CH14" s="140"/>
      <c r="CI14" s="152"/>
      <c r="CJ14" s="152"/>
      <c r="CK14" s="152"/>
      <c r="CL14" s="140"/>
      <c r="CM14" s="152"/>
      <c r="CN14" s="152"/>
      <c r="CO14" s="152"/>
      <c r="CP14" s="140" t="str">
        <f t="shared" si="22"/>
        <v>Tipo di forcella</v>
      </c>
      <c r="CQ14" s="152" t="s">
        <v>2515</v>
      </c>
      <c r="CR14" s="152" t="s">
        <v>2516</v>
      </c>
      <c r="CS14" s="152" t="s">
        <v>2517</v>
      </c>
      <c r="CT14" s="140" t="str">
        <f t="shared" si="23"/>
        <v>Montaggio necessario</v>
      </c>
      <c r="CU14" s="152" t="s">
        <v>2518</v>
      </c>
      <c r="CV14" s="152" t="s">
        <v>2519</v>
      </c>
      <c r="CW14" s="152" t="s">
        <v>2520</v>
      </c>
      <c r="CX14" s="140" t="str">
        <f t="shared" si="24"/>
        <v>Accessori esterni</v>
      </c>
      <c r="CY14" s="152" t="s">
        <v>2521</v>
      </c>
      <c r="CZ14" s="152" t="s">
        <v>2522</v>
      </c>
      <c r="DA14" s="152" t="s">
        <v>2523</v>
      </c>
      <c r="DB14" s="140" t="str">
        <f t="shared" si="25"/>
        <v>Informazioni aggiuntive</v>
      </c>
      <c r="DC14" s="152" t="s">
        <v>1603</v>
      </c>
      <c r="DD14" s="152" t="s">
        <v>1032</v>
      </c>
      <c r="DE14" s="152" t="s">
        <v>1904</v>
      </c>
      <c r="DF14" s="140" t="str">
        <f t="shared" si="26"/>
        <v>Formato foto / video</v>
      </c>
      <c r="DG14" s="152" t="s">
        <v>2524</v>
      </c>
      <c r="DH14" s="152" t="s">
        <v>2525</v>
      </c>
      <c r="DI14" s="152" t="s">
        <v>2526</v>
      </c>
      <c r="DJ14" s="140" t="str">
        <f t="shared" si="27"/>
        <v>Connettività</v>
      </c>
      <c r="DK14" s="152" t="s">
        <v>2310</v>
      </c>
      <c r="DL14" s="152" t="s">
        <v>2311</v>
      </c>
      <c r="DM14" s="152" t="s">
        <v>2527</v>
      </c>
      <c r="DN14" s="140" t="str">
        <f t="shared" si="28"/>
        <v>Tipo di attacco/montaggio</v>
      </c>
      <c r="DO14" s="152" t="s">
        <v>2528</v>
      </c>
      <c r="DP14" s="152" t="s">
        <v>2529</v>
      </c>
      <c r="DQ14" s="152" t="s">
        <v>2530</v>
      </c>
      <c r="DR14" s="140" t="str">
        <f t="shared" si="29"/>
        <v>Caratteristiche Smart / Sistema operativo</v>
      </c>
      <c r="DS14" s="152" t="s">
        <v>2531</v>
      </c>
      <c r="DT14" s="152" t="s">
        <v>2532</v>
      </c>
      <c r="DU14" s="152" t="s">
        <v>2533</v>
      </c>
      <c r="DV14" s="140" t="str">
        <f t="shared" si="30"/>
        <v>Dimensioni / Peso</v>
      </c>
      <c r="DW14" s="152" t="s">
        <v>2534</v>
      </c>
      <c r="DX14" s="152" t="s">
        <v>2169</v>
      </c>
      <c r="DY14" s="152" t="s">
        <v>2535</v>
      </c>
      <c r="DZ14" s="140" t="str">
        <f t="shared" si="31"/>
        <v>Configurazione e setup</v>
      </c>
      <c r="EA14" s="154" t="s">
        <v>2536</v>
      </c>
      <c r="EB14" s="155" t="s">
        <v>2537</v>
      </c>
      <c r="EC14" s="155" t="s">
        <v>2538</v>
      </c>
      <c r="ED14" s="140"/>
      <c r="EE14" s="154"/>
      <c r="EF14" s="155"/>
      <c r="EG14" s="145"/>
      <c r="EH14" s="140"/>
      <c r="EI14" s="154"/>
      <c r="EJ14" s="155"/>
      <c r="EK14" s="155"/>
      <c r="EL14" s="140" t="str">
        <f t="shared" si="34"/>
        <v>Informazioni aggiuntive</v>
      </c>
      <c r="EM14" s="154" t="s">
        <v>1967</v>
      </c>
      <c r="EN14" s="155" t="s">
        <v>1032</v>
      </c>
      <c r="EO14" s="155" t="s">
        <v>1904</v>
      </c>
      <c r="EP14" s="140"/>
      <c r="EQ14" s="154"/>
      <c r="ER14" s="155"/>
      <c r="ES14" s="155"/>
    </row>
    <row r="15" spans="1:16229" s="141" customFormat="1" ht="16.5" customHeight="1">
      <c r="A15" s="141" t="str">
        <f>AX2</f>
        <v>Lavastoviglie</v>
      </c>
      <c r="B15" s="140"/>
      <c r="C15" s="156"/>
      <c r="D15" s="156"/>
      <c r="E15" s="156"/>
      <c r="F15" s="140"/>
      <c r="G15" s="152" t="s">
        <v>2539</v>
      </c>
      <c r="H15" s="152" t="s">
        <v>2540</v>
      </c>
      <c r="I15" s="152" t="s">
        <v>2541</v>
      </c>
      <c r="J15" s="140"/>
      <c r="K15" s="156"/>
      <c r="L15" s="156"/>
      <c r="M15" s="156"/>
      <c r="N15" s="140"/>
      <c r="O15" s="156"/>
      <c r="P15" s="156"/>
      <c r="Q15" s="156"/>
      <c r="R15" s="140" t="str">
        <f t="shared" si="3"/>
        <v>Peso in g o Kg</v>
      </c>
      <c r="S15" s="152" t="s">
        <v>2542</v>
      </c>
      <c r="T15" s="152" t="s">
        <v>2543</v>
      </c>
      <c r="U15" s="152" t="s">
        <v>2544</v>
      </c>
      <c r="V15" s="140" t="str">
        <f t="shared" si="4"/>
        <v>Coperchio adatto a forno fino a °C</v>
      </c>
      <c r="W15" s="152" t="s">
        <v>2545</v>
      </c>
      <c r="X15" s="152" t="s">
        <v>2546</v>
      </c>
      <c r="Y15" s="152" t="s">
        <v>2547</v>
      </c>
      <c r="Z15" s="140"/>
      <c r="AA15" s="156"/>
      <c r="AB15" s="156"/>
      <c r="AC15" s="156"/>
      <c r="AD15" s="140"/>
      <c r="AE15" s="156"/>
      <c r="AF15" s="156"/>
      <c r="AG15" s="156"/>
      <c r="AH15" s="140"/>
      <c r="AI15" s="156"/>
      <c r="AJ15" s="156"/>
      <c r="AK15" s="156"/>
      <c r="AL15" s="140"/>
      <c r="AM15" s="156"/>
      <c r="AN15" s="156"/>
      <c r="AO15" s="156"/>
      <c r="AP15" s="140" t="str">
        <f t="shared" si="9"/>
        <v>Peso</v>
      </c>
      <c r="AQ15" s="152" t="s">
        <v>13</v>
      </c>
      <c r="AR15" s="152" t="s">
        <v>1828</v>
      </c>
      <c r="AS15" s="152" t="s">
        <v>2343</v>
      </c>
      <c r="AT15" s="140"/>
      <c r="AU15" s="156"/>
      <c r="AV15" s="156"/>
      <c r="AW15" s="156"/>
      <c r="AX15" s="140"/>
      <c r="AY15" s="156"/>
      <c r="AZ15" s="156"/>
      <c r="BA15" s="156"/>
      <c r="BB15" s="140"/>
      <c r="BC15" s="156"/>
      <c r="BD15" s="156"/>
      <c r="BE15" s="156"/>
      <c r="BF15" s="140"/>
      <c r="BG15" s="156"/>
      <c r="BH15" s="156"/>
      <c r="BI15" s="156"/>
      <c r="BJ15" s="140"/>
      <c r="BK15" s="156"/>
      <c r="BL15" s="156"/>
      <c r="BM15" s="156"/>
      <c r="BN15" s="140"/>
      <c r="BO15" s="156"/>
      <c r="BP15" s="156"/>
      <c r="BQ15" s="156"/>
      <c r="BR15" s="140"/>
      <c r="BS15" s="156"/>
      <c r="BT15" s="156"/>
      <c r="BU15" s="156"/>
      <c r="BV15" s="140"/>
      <c r="BW15" s="156"/>
      <c r="BX15" s="156"/>
      <c r="BY15" s="156"/>
      <c r="BZ15" s="140"/>
      <c r="CA15" s="156"/>
      <c r="CB15" s="156"/>
      <c r="CC15" s="156"/>
      <c r="CD15" s="140"/>
      <c r="CE15" s="156"/>
      <c r="CF15" s="156"/>
      <c r="CG15" s="156"/>
      <c r="CH15" s="140"/>
      <c r="CI15" s="152"/>
      <c r="CJ15" s="152"/>
      <c r="CK15" s="152"/>
      <c r="CL15" s="140"/>
      <c r="CM15" s="152"/>
      <c r="CN15" s="152"/>
      <c r="CO15" s="152"/>
      <c r="CP15" s="140" t="str">
        <f t="shared" si="22"/>
        <v>Misure bicicletta</v>
      </c>
      <c r="CQ15" s="152" t="s">
        <v>2548</v>
      </c>
      <c r="CR15" s="152" t="s">
        <v>2549</v>
      </c>
      <c r="CS15" s="152" t="s">
        <v>2550</v>
      </c>
      <c r="CT15" s="140" t="str">
        <f t="shared" si="23"/>
        <v xml:space="preserve"> Informazioni Aggiuntive</v>
      </c>
      <c r="CU15" s="152" t="s">
        <v>2551</v>
      </c>
      <c r="CV15" s="152" t="s">
        <v>1887</v>
      </c>
      <c r="CW15" s="152" t="s">
        <v>2552</v>
      </c>
      <c r="CX15" s="140" t="str">
        <f t="shared" si="24"/>
        <v>Caratteristiche degli accessori</v>
      </c>
      <c r="CY15" s="152" t="s">
        <v>2553</v>
      </c>
      <c r="CZ15" s="152" t="s">
        <v>2554</v>
      </c>
      <c r="DA15" s="152" t="s">
        <v>2555</v>
      </c>
      <c r="DB15" s="140"/>
      <c r="DC15" s="152"/>
      <c r="DD15" s="152"/>
      <c r="DE15" s="152"/>
      <c r="DF15" s="140" t="str">
        <f t="shared" si="26"/>
        <v>Custodia</v>
      </c>
      <c r="DG15" s="152" t="s">
        <v>2497</v>
      </c>
      <c r="DH15" s="152" t="s">
        <v>2498</v>
      </c>
      <c r="DI15" s="152" t="s">
        <v>2499</v>
      </c>
      <c r="DJ15" s="140" t="str">
        <f t="shared" si="27"/>
        <v>Caratteristiche speciali / descrizioni aggiuntive</v>
      </c>
      <c r="DK15" s="152" t="s">
        <v>2442</v>
      </c>
      <c r="DL15" s="152" t="s">
        <v>2364</v>
      </c>
      <c r="DM15" s="152" t="s">
        <v>2443</v>
      </c>
      <c r="DN15" s="140" t="str">
        <f t="shared" si="28"/>
        <v>Garanzia del produttore / Condizioni di garanzia</v>
      </c>
      <c r="DO15" s="152" t="s">
        <v>2316</v>
      </c>
      <c r="DP15" s="152" t="s">
        <v>2426</v>
      </c>
      <c r="DQ15" s="152" t="s">
        <v>2383</v>
      </c>
      <c r="DR15" s="140" t="str">
        <f t="shared" si="29"/>
        <v>Accessori inclusi</v>
      </c>
      <c r="DS15" s="152" t="s">
        <v>2556</v>
      </c>
      <c r="DT15" s="152" t="s">
        <v>2557</v>
      </c>
      <c r="DU15" s="152" t="s">
        <v>2558</v>
      </c>
      <c r="DV15" s="140" t="str">
        <f t="shared" si="30"/>
        <v>Informazioni Aggiuntive</v>
      </c>
      <c r="DW15" s="152" t="s">
        <v>1603</v>
      </c>
      <c r="DX15" s="152" t="s">
        <v>1604</v>
      </c>
      <c r="DY15" s="152" t="s">
        <v>1904</v>
      </c>
      <c r="DZ15" s="140" t="str">
        <f t="shared" si="31"/>
        <v>Generazione</v>
      </c>
      <c r="EA15" s="154" t="s">
        <v>2559</v>
      </c>
      <c r="EB15" s="155" t="s">
        <v>2560</v>
      </c>
      <c r="EC15" s="155" t="s">
        <v>2559</v>
      </c>
      <c r="ED15" s="140"/>
      <c r="EE15" s="156"/>
      <c r="EF15" s="156"/>
      <c r="EG15" s="156"/>
      <c r="EH15" s="140"/>
      <c r="EI15" s="156"/>
      <c r="EJ15" s="156"/>
      <c r="EK15" s="156"/>
      <c r="EL15" s="140"/>
      <c r="EM15" s="156"/>
      <c r="EN15" s="156"/>
      <c r="EO15" s="156"/>
      <c r="EP15" s="140"/>
      <c r="EQ15" s="156"/>
      <c r="ER15" s="156"/>
      <c r="ES15" s="156"/>
    </row>
    <row r="16" spans="1:16229" s="141" customFormat="1" ht="16.5" customHeight="1" thickBot="1">
      <c r="A16" s="141" t="str">
        <f>BB2</f>
        <v>Lavatrici</v>
      </c>
      <c r="B16" s="140"/>
      <c r="C16" s="156"/>
      <c r="D16" s="156"/>
      <c r="E16" s="156"/>
      <c r="F16" s="140"/>
      <c r="G16" s="152" t="s">
        <v>2561</v>
      </c>
      <c r="H16" s="152" t="s">
        <v>2562</v>
      </c>
      <c r="I16" s="152" t="s">
        <v>2563</v>
      </c>
      <c r="J16" s="140"/>
      <c r="K16" s="156"/>
      <c r="L16" s="156"/>
      <c r="M16" s="156"/>
      <c r="N16" s="140"/>
      <c r="O16" s="156"/>
      <c r="P16" s="156"/>
      <c r="Q16" s="156"/>
      <c r="R16" s="140" t="str">
        <f t="shared" si="3"/>
        <v>Istruzioni di cura</v>
      </c>
      <c r="S16" s="152" t="s">
        <v>2564</v>
      </c>
      <c r="T16" s="152" t="s">
        <v>2385</v>
      </c>
      <c r="U16" s="152" t="s">
        <v>2565</v>
      </c>
      <c r="V16" s="140" t="str">
        <f t="shared" si="4"/>
        <v>Avvertenze</v>
      </c>
      <c r="W16" s="152" t="s">
        <v>2003</v>
      </c>
      <c r="X16" s="152" t="s">
        <v>2004</v>
      </c>
      <c r="Y16" s="152" t="s">
        <v>2005</v>
      </c>
      <c r="Z16" s="140"/>
      <c r="AA16" s="156"/>
      <c r="AB16" s="156"/>
      <c r="AC16" s="156"/>
      <c r="AD16" s="140"/>
      <c r="AE16" s="156"/>
      <c r="AF16" s="156"/>
      <c r="AG16" s="156"/>
      <c r="AH16" s="140"/>
      <c r="AI16" s="156"/>
      <c r="AJ16" s="156"/>
      <c r="AK16" s="156"/>
      <c r="AL16" s="140"/>
      <c r="AM16" s="156"/>
      <c r="AN16" s="156"/>
      <c r="AO16" s="156"/>
      <c r="AP16" s="140" t="str">
        <f t="shared" si="9"/>
        <v>Informazioni Aggiuntive</v>
      </c>
      <c r="AQ16" s="152" t="s">
        <v>1603</v>
      </c>
      <c r="AR16" s="152" t="s">
        <v>1604</v>
      </c>
      <c r="AS16" s="152" t="s">
        <v>2423</v>
      </c>
      <c r="AT16" s="140"/>
      <c r="AU16" s="156"/>
      <c r="AV16" s="156"/>
      <c r="AW16" s="156"/>
      <c r="AX16" s="140"/>
      <c r="AY16" s="156"/>
      <c r="AZ16" s="156"/>
      <c r="BA16" s="156"/>
      <c r="BB16" s="140"/>
      <c r="BC16" s="156"/>
      <c r="BD16" s="156"/>
      <c r="BE16" s="156"/>
      <c r="BF16" s="140"/>
      <c r="BG16" s="156"/>
      <c r="BH16" s="156"/>
      <c r="BI16" s="156"/>
      <c r="BJ16" s="140"/>
      <c r="BK16" s="156"/>
      <c r="BL16" s="156"/>
      <c r="BM16" s="156"/>
      <c r="BN16" s="140"/>
      <c r="BO16" s="156"/>
      <c r="BP16" s="156"/>
      <c r="BQ16" s="156"/>
      <c r="BR16" s="140"/>
      <c r="BS16" s="156"/>
      <c r="BT16" s="156"/>
      <c r="BU16" s="156"/>
      <c r="BV16" s="140"/>
      <c r="BW16" s="156"/>
      <c r="BX16" s="156"/>
      <c r="BY16" s="156"/>
      <c r="BZ16" s="140"/>
      <c r="CA16" s="156"/>
      <c r="CB16" s="156"/>
      <c r="CC16" s="156"/>
      <c r="CD16" s="140"/>
      <c r="CE16" s="156"/>
      <c r="CF16" s="156"/>
      <c r="CG16" s="156"/>
      <c r="CH16" s="140"/>
      <c r="CI16" s="152"/>
      <c r="CJ16" s="152"/>
      <c r="CK16" s="152"/>
      <c r="CL16" s="140"/>
      <c r="CM16" s="152"/>
      <c r="CN16" s="152"/>
      <c r="CO16" s="152"/>
      <c r="CP16" s="140" t="str">
        <f t="shared" si="22"/>
        <v>Adatta per guidatori alti da …. A..... Con peso fino a ….Kg</v>
      </c>
      <c r="CQ16" s="152" t="s">
        <v>2491</v>
      </c>
      <c r="CR16" s="152" t="s">
        <v>2566</v>
      </c>
      <c r="CS16" s="152" t="s">
        <v>2567</v>
      </c>
      <c r="CT16" s="140"/>
      <c r="CU16" s="152"/>
      <c r="CV16" s="152"/>
      <c r="CW16" s="152"/>
      <c r="CX16" s="140" t="str">
        <f t="shared" si="24"/>
        <v>Garanzia del produttore / Condizioni di garanzia</v>
      </c>
      <c r="CY16" s="152" t="s">
        <v>2316</v>
      </c>
      <c r="CZ16" s="152" t="s">
        <v>2426</v>
      </c>
      <c r="DA16" s="152" t="s">
        <v>2383</v>
      </c>
      <c r="DB16" s="140"/>
      <c r="DC16" s="152"/>
      <c r="DD16" s="152"/>
      <c r="DE16" s="152"/>
      <c r="DF16" s="140" t="str">
        <f t="shared" si="26"/>
        <v>Connettività</v>
      </c>
      <c r="DG16" s="152" t="s">
        <v>2310</v>
      </c>
      <c r="DH16" s="152" t="s">
        <v>2311</v>
      </c>
      <c r="DI16" s="152" t="s">
        <v>2568</v>
      </c>
      <c r="DJ16" s="140" t="str">
        <f t="shared" si="27"/>
        <v>Batteria removibile / Capacità</v>
      </c>
      <c r="DK16" s="152" t="s">
        <v>2569</v>
      </c>
      <c r="DL16" s="152" t="s">
        <v>2570</v>
      </c>
      <c r="DM16" s="152" t="s">
        <v>2571</v>
      </c>
      <c r="DN16" s="140" t="str">
        <f t="shared" si="28"/>
        <v>Dimensioni</v>
      </c>
      <c r="DO16" s="152" t="s">
        <v>2220</v>
      </c>
      <c r="DP16" s="152" t="s">
        <v>2221</v>
      </c>
      <c r="DQ16" s="152" t="s">
        <v>2222</v>
      </c>
      <c r="DR16" s="140" t="str">
        <f t="shared" si="29"/>
        <v xml:space="preserve">Tipo di supporto a muro </v>
      </c>
      <c r="DS16" s="152" t="s">
        <v>2572</v>
      </c>
      <c r="DT16" s="152" t="s">
        <v>2573</v>
      </c>
      <c r="DU16" s="152" t="s">
        <v>2574</v>
      </c>
      <c r="DV16" s="140"/>
      <c r="DW16" s="156"/>
      <c r="DX16" s="156"/>
      <c r="DY16" s="156"/>
      <c r="DZ16" s="140" t="str">
        <f t="shared" si="31"/>
        <v>Privacy</v>
      </c>
      <c r="EA16" s="154" t="s">
        <v>2575</v>
      </c>
      <c r="EB16" s="155" t="s">
        <v>2576</v>
      </c>
      <c r="EC16" s="155" t="s">
        <v>2577</v>
      </c>
      <c r="ED16" s="140"/>
      <c r="EE16" s="156"/>
      <c r="EF16" s="156"/>
      <c r="EG16" s="156"/>
      <c r="EH16" s="140"/>
      <c r="EI16" s="156"/>
      <c r="EJ16" s="245" t="s">
        <v>2750</v>
      </c>
      <c r="EK16" s="246" t="s">
        <v>2751</v>
      </c>
      <c r="EL16" s="140"/>
      <c r="EM16" s="156"/>
      <c r="EN16" s="156"/>
      <c r="EO16" s="156"/>
      <c r="EP16" s="140"/>
      <c r="EQ16" s="156"/>
      <c r="ER16" s="156"/>
      <c r="ES16" s="156"/>
    </row>
    <row r="17" spans="1:149" s="141" customFormat="1" ht="16.5" customHeight="1" thickBot="1">
      <c r="A17" s="141" t="str">
        <f>BF2</f>
        <v>Asciugatrici</v>
      </c>
      <c r="B17" s="140"/>
      <c r="C17" s="156"/>
      <c r="D17" s="156"/>
      <c r="E17" s="156"/>
      <c r="F17" s="140"/>
      <c r="G17" s="152" t="s">
        <v>2578</v>
      </c>
      <c r="H17" s="152" t="s">
        <v>2579</v>
      </c>
      <c r="I17" s="152" t="s">
        <v>2580</v>
      </c>
      <c r="J17" s="140"/>
      <c r="K17" s="156"/>
      <c r="L17" s="156"/>
      <c r="M17" s="156"/>
      <c r="N17" s="140"/>
      <c r="O17" s="156"/>
      <c r="P17" s="156"/>
      <c r="Q17" s="156"/>
      <c r="R17" s="140" t="str">
        <f t="shared" si="3"/>
        <v>Garanzia del produttore/ Condizioni di garanzia</v>
      </c>
      <c r="S17" s="152" t="s">
        <v>2373</v>
      </c>
      <c r="T17" s="152" t="s">
        <v>2317</v>
      </c>
      <c r="U17" s="152" t="s">
        <v>2318</v>
      </c>
      <c r="V17" s="140" t="str">
        <f t="shared" si="4"/>
        <v>Garanzia del produttore/ Condizioni di garanzia</v>
      </c>
      <c r="W17" s="152" t="s">
        <v>2373</v>
      </c>
      <c r="X17" s="152" t="s">
        <v>2317</v>
      </c>
      <c r="Y17" s="152" t="s">
        <v>2319</v>
      </c>
      <c r="Z17" s="140"/>
      <c r="AA17" s="156"/>
      <c r="AB17" s="156"/>
      <c r="AC17" s="156"/>
      <c r="AD17" s="140"/>
      <c r="AE17" s="156"/>
      <c r="AF17" s="156"/>
      <c r="AG17" s="156"/>
      <c r="AH17" s="140"/>
      <c r="AI17" s="156"/>
      <c r="AJ17" s="156"/>
      <c r="AK17" s="156"/>
      <c r="AL17" s="140"/>
      <c r="AM17" s="156"/>
      <c r="AN17" s="156"/>
      <c r="AO17" s="156"/>
      <c r="AP17" s="140"/>
      <c r="AQ17" s="156"/>
      <c r="AR17" s="156"/>
      <c r="AS17" s="156"/>
      <c r="AT17" s="140"/>
      <c r="AU17" s="156"/>
      <c r="AV17" s="156"/>
      <c r="AW17" s="156"/>
      <c r="AX17" s="140"/>
      <c r="AY17" s="156"/>
      <c r="AZ17" s="156"/>
      <c r="BA17" s="156"/>
      <c r="BB17" s="140"/>
      <c r="BC17" s="156"/>
      <c r="BD17" s="156"/>
      <c r="BE17" s="156"/>
      <c r="BF17" s="140"/>
      <c r="BG17" s="156"/>
      <c r="BH17" s="156"/>
      <c r="BI17" s="156"/>
      <c r="BJ17" s="140"/>
      <c r="BK17" s="156"/>
      <c r="BL17" s="156"/>
      <c r="BM17" s="156"/>
      <c r="BN17" s="140"/>
      <c r="BO17" s="156"/>
      <c r="BP17" s="156"/>
      <c r="BQ17" s="156"/>
      <c r="BR17" s="140"/>
      <c r="BS17" s="156"/>
      <c r="BT17" s="156"/>
      <c r="BU17" s="156"/>
      <c r="BV17" s="140"/>
      <c r="BW17" s="156"/>
      <c r="BX17" s="156"/>
      <c r="BY17" s="156"/>
      <c r="BZ17" s="140"/>
      <c r="CA17" s="156"/>
      <c r="CB17" s="156"/>
      <c r="CC17" s="156"/>
      <c r="CD17" s="140"/>
      <c r="CE17" s="156"/>
      <c r="CF17" s="156"/>
      <c r="CG17" s="156"/>
      <c r="CH17" s="140"/>
      <c r="CI17" s="152"/>
      <c r="CJ17" s="152"/>
      <c r="CK17" s="152"/>
      <c r="CL17" s="140"/>
      <c r="CM17" s="152"/>
      <c r="CN17" s="152"/>
      <c r="CO17" s="152"/>
      <c r="CP17" s="140" t="str">
        <f t="shared" si="22"/>
        <v>Garanzia del produttore / Condizioni di garanzia</v>
      </c>
      <c r="CQ17" s="152" t="s">
        <v>2316</v>
      </c>
      <c r="CR17" s="152" t="s">
        <v>2426</v>
      </c>
      <c r="CS17" s="152" t="s">
        <v>2383</v>
      </c>
      <c r="CT17" s="140"/>
      <c r="CU17" s="152"/>
      <c r="CV17" s="152"/>
      <c r="CW17" s="152"/>
      <c r="CX17" s="140" t="str">
        <f t="shared" si="24"/>
        <v>Dimensioni</v>
      </c>
      <c r="CY17" s="152" t="s">
        <v>2220</v>
      </c>
      <c r="CZ17" s="152" t="s">
        <v>2221</v>
      </c>
      <c r="DA17" s="152" t="s">
        <v>2222</v>
      </c>
      <c r="DB17" s="140"/>
      <c r="DC17" s="152"/>
      <c r="DD17" s="152"/>
      <c r="DE17" s="152"/>
      <c r="DF17" s="140" t="str">
        <f t="shared" si="26"/>
        <v>Funzioni speciali / desrizioni aggiuntive</v>
      </c>
      <c r="DG17" s="152" t="s">
        <v>2363</v>
      </c>
      <c r="DH17" s="152" t="s">
        <v>2581</v>
      </c>
      <c r="DI17" s="152" t="s">
        <v>2365</v>
      </c>
      <c r="DJ17" s="140" t="str">
        <f t="shared" si="27"/>
        <v>Garanzia del produttore / Condizioni di garanzia</v>
      </c>
      <c r="DK17" s="152" t="s">
        <v>2316</v>
      </c>
      <c r="DL17" s="152" t="s">
        <v>2426</v>
      </c>
      <c r="DM17" s="152" t="s">
        <v>2383</v>
      </c>
      <c r="DN17" s="140" t="str">
        <f t="shared" si="28"/>
        <v>Peso</v>
      </c>
      <c r="DO17" s="152" t="s">
        <v>13</v>
      </c>
      <c r="DP17" s="152" t="s">
        <v>1828</v>
      </c>
      <c r="DQ17" s="152" t="s">
        <v>2343</v>
      </c>
      <c r="DR17" s="140" t="str">
        <f t="shared" si="29"/>
        <v>Garanzia del produttore / Condizioni di garanzia</v>
      </c>
      <c r="DS17" s="152" t="s">
        <v>2316</v>
      </c>
      <c r="DT17" s="152" t="s">
        <v>2426</v>
      </c>
      <c r="DU17" s="152" t="s">
        <v>2383</v>
      </c>
      <c r="DV17" s="140"/>
      <c r="DW17" s="156"/>
      <c r="DX17" s="156"/>
      <c r="DY17" s="156"/>
      <c r="DZ17" s="140" t="str">
        <f t="shared" si="31"/>
        <v>Tipo</v>
      </c>
      <c r="EA17" s="154" t="s">
        <v>2582</v>
      </c>
      <c r="EB17" s="155" t="s">
        <v>1001</v>
      </c>
      <c r="EC17" s="155" t="s">
        <v>1002</v>
      </c>
      <c r="ED17" s="140"/>
      <c r="EE17" s="156"/>
      <c r="EF17" s="156"/>
      <c r="EG17" s="156"/>
      <c r="EH17" s="140"/>
      <c r="EI17" s="156"/>
      <c r="EJ17" s="245" t="s">
        <v>2738</v>
      </c>
      <c r="EK17" s="246" t="s">
        <v>2739</v>
      </c>
      <c r="EL17" s="140"/>
      <c r="EM17" s="156"/>
      <c r="EN17" s="156"/>
      <c r="EO17" s="156"/>
      <c r="EP17" s="140"/>
      <c r="EQ17" s="156"/>
      <c r="ER17" s="156"/>
      <c r="ES17" s="156"/>
    </row>
    <row r="18" spans="1:149" s="141" customFormat="1" ht="16.5" customHeight="1" thickBot="1">
      <c r="A18" s="141" t="str">
        <f>BJ2</f>
        <v>Lampade &amp; Illuminazione</v>
      </c>
      <c r="B18" s="140"/>
      <c r="C18" s="156"/>
      <c r="D18" s="156"/>
      <c r="E18" s="156"/>
      <c r="F18" s="140"/>
      <c r="G18" s="152" t="s">
        <v>2583</v>
      </c>
      <c r="H18" s="152" t="s">
        <v>2584</v>
      </c>
      <c r="I18" s="152" t="s">
        <v>2585</v>
      </c>
      <c r="J18" s="140"/>
      <c r="K18" s="156"/>
      <c r="L18" s="156"/>
      <c r="M18" s="156"/>
      <c r="N18" s="140"/>
      <c r="O18" s="156"/>
      <c r="P18" s="156"/>
      <c r="Q18" s="156"/>
      <c r="R18" s="140" t="str">
        <f t="shared" si="3"/>
        <v xml:space="preserve">Materiale </v>
      </c>
      <c r="S18" s="152" t="s">
        <v>1883</v>
      </c>
      <c r="T18" s="152" t="s">
        <v>1886</v>
      </c>
      <c r="U18" s="152" t="s">
        <v>196</v>
      </c>
      <c r="V18" s="140" t="str">
        <f t="shared" si="4"/>
        <v>Peso in g o Kg</v>
      </c>
      <c r="W18" s="152" t="s">
        <v>2542</v>
      </c>
      <c r="X18" s="152" t="s">
        <v>2543</v>
      </c>
      <c r="Y18" s="152" t="s">
        <v>2544</v>
      </c>
      <c r="Z18" s="140"/>
      <c r="AA18" s="156"/>
      <c r="AB18" s="156"/>
      <c r="AC18" s="156"/>
      <c r="AD18" s="140"/>
      <c r="AE18" s="156"/>
      <c r="AF18" s="156"/>
      <c r="AG18" s="156"/>
      <c r="AH18" s="140"/>
      <c r="AI18" s="156"/>
      <c r="AJ18" s="156"/>
      <c r="AK18" s="156"/>
      <c r="AL18" s="140"/>
      <c r="AM18" s="156"/>
      <c r="AN18" s="156"/>
      <c r="AO18" s="156"/>
      <c r="AP18" s="140"/>
      <c r="AQ18" s="156"/>
      <c r="AR18" s="156"/>
      <c r="AS18" s="156"/>
      <c r="AT18" s="140"/>
      <c r="AU18" s="156"/>
      <c r="AV18" s="156"/>
      <c r="AW18" s="156"/>
      <c r="AX18" s="140"/>
      <c r="AY18" s="156"/>
      <c r="AZ18" s="156"/>
      <c r="BA18" s="156"/>
      <c r="BB18" s="140"/>
      <c r="BC18" s="156"/>
      <c r="BD18" s="156"/>
      <c r="BE18" s="156"/>
      <c r="BF18" s="140"/>
      <c r="BG18" s="156"/>
      <c r="BH18" s="156"/>
      <c r="BI18" s="156"/>
      <c r="BJ18" s="140"/>
      <c r="BK18" s="156"/>
      <c r="BL18" s="156"/>
      <c r="BM18" s="156"/>
      <c r="BN18" s="140"/>
      <c r="BO18" s="156"/>
      <c r="BP18" s="156"/>
      <c r="BQ18" s="156"/>
      <c r="BR18" s="140"/>
      <c r="BS18" s="156"/>
      <c r="BT18" s="156"/>
      <c r="BU18" s="156"/>
      <c r="BV18" s="140"/>
      <c r="BW18" s="156"/>
      <c r="BX18" s="156"/>
      <c r="BY18" s="156"/>
      <c r="BZ18" s="140"/>
      <c r="CA18" s="156"/>
      <c r="CB18" s="156"/>
      <c r="CC18" s="156"/>
      <c r="CD18" s="140"/>
      <c r="CE18" s="156"/>
      <c r="CF18" s="156"/>
      <c r="CG18" s="156"/>
      <c r="CH18" s="140"/>
      <c r="CI18" s="152"/>
      <c r="CJ18" s="152"/>
      <c r="CK18" s="152"/>
      <c r="CL18" s="140"/>
      <c r="CM18" s="152"/>
      <c r="CN18" s="152"/>
      <c r="CO18" s="152"/>
      <c r="CP18" s="140" t="str">
        <f t="shared" si="22"/>
        <v>Peso</v>
      </c>
      <c r="CQ18" s="152" t="s">
        <v>13</v>
      </c>
      <c r="CR18" s="152" t="s">
        <v>1828</v>
      </c>
      <c r="CS18" s="152" t="s">
        <v>2343</v>
      </c>
      <c r="CT18" s="140"/>
      <c r="CU18" s="152"/>
      <c r="CV18" s="152"/>
      <c r="CW18" s="152"/>
      <c r="CX18" s="140" t="str">
        <f t="shared" si="24"/>
        <v>Informazioni Aggiuntive</v>
      </c>
      <c r="CY18" s="152" t="s">
        <v>1603</v>
      </c>
      <c r="CZ18" s="152" t="s">
        <v>1604</v>
      </c>
      <c r="DA18" s="152" t="s">
        <v>2423</v>
      </c>
      <c r="DB18" s="140"/>
      <c r="DC18" s="152"/>
      <c r="DD18" s="152"/>
      <c r="DE18" s="152"/>
      <c r="DF18" s="140" t="str">
        <f t="shared" si="26"/>
        <v>Power supply</v>
      </c>
      <c r="DG18" s="152" t="s">
        <v>2586</v>
      </c>
      <c r="DH18" s="152" t="s">
        <v>2586</v>
      </c>
      <c r="DI18" s="152" t="s">
        <v>2587</v>
      </c>
      <c r="DJ18" s="140" t="str">
        <f t="shared" si="27"/>
        <v>Colore</v>
      </c>
      <c r="DK18" s="152" t="s">
        <v>206</v>
      </c>
      <c r="DL18" s="152" t="s">
        <v>350</v>
      </c>
      <c r="DM18" s="152" t="s">
        <v>556</v>
      </c>
      <c r="DN18" s="140" t="str">
        <f t="shared" si="28"/>
        <v>Informazioni Aggiuntive</v>
      </c>
      <c r="DO18" s="152" t="s">
        <v>1603</v>
      </c>
      <c r="DP18" s="152" t="s">
        <v>1604</v>
      </c>
      <c r="DQ18" s="152" t="s">
        <v>1904</v>
      </c>
      <c r="DR18" s="140" t="str">
        <f t="shared" si="29"/>
        <v xml:space="preserve">Dimensioni </v>
      </c>
      <c r="DS18" s="152" t="s">
        <v>2177</v>
      </c>
      <c r="DT18" s="152" t="s">
        <v>2178</v>
      </c>
      <c r="DU18" s="152" t="s">
        <v>2179</v>
      </c>
      <c r="DV18" s="140"/>
      <c r="DW18" s="156"/>
      <c r="DX18" s="156"/>
      <c r="DY18" s="156"/>
      <c r="DZ18" s="140" t="str">
        <f t="shared" si="31"/>
        <v>Informazioni Aggiuntive</v>
      </c>
      <c r="EA18" s="154" t="s">
        <v>1603</v>
      </c>
      <c r="EB18" s="155" t="s">
        <v>1604</v>
      </c>
      <c r="EC18" s="155" t="s">
        <v>1904</v>
      </c>
      <c r="ED18" s="140"/>
      <c r="EE18" s="156"/>
      <c r="EF18" s="156"/>
      <c r="EG18" s="156"/>
      <c r="EH18" s="140"/>
      <c r="EI18" s="156"/>
      <c r="EJ18" s="245" t="s">
        <v>2740</v>
      </c>
      <c r="EK18" s="246" t="s">
        <v>2741</v>
      </c>
      <c r="EL18" s="140"/>
      <c r="EM18" s="156"/>
      <c r="EN18" s="156"/>
      <c r="EO18" s="156"/>
      <c r="EP18" s="140"/>
      <c r="EQ18" s="156"/>
      <c r="ER18" s="156"/>
      <c r="ES18" s="156"/>
    </row>
    <row r="19" spans="1:149" s="141" customFormat="1" ht="16.5" customHeight="1" thickBot="1">
      <c r="A19" s="141" t="str">
        <f>BN2</f>
        <v>Decorazioni per la casa</v>
      </c>
      <c r="B19" s="140"/>
      <c r="C19" s="156"/>
      <c r="D19" s="156"/>
      <c r="E19" s="156"/>
      <c r="F19" s="140"/>
      <c r="G19" s="152" t="s">
        <v>2588</v>
      </c>
      <c r="H19" s="152" t="s">
        <v>2589</v>
      </c>
      <c r="I19" s="152" t="s">
        <v>2590</v>
      </c>
      <c r="J19" s="140"/>
      <c r="K19" s="156"/>
      <c r="L19" s="156"/>
      <c r="M19" s="156"/>
      <c r="N19" s="140"/>
      <c r="O19" s="156"/>
      <c r="P19" s="156"/>
      <c r="Q19" s="156"/>
      <c r="R19" s="140" t="str">
        <f t="shared" si="3"/>
        <v>Informazioni Aggiuntive</v>
      </c>
      <c r="S19" s="152" t="s">
        <v>1603</v>
      </c>
      <c r="T19" s="152" t="s">
        <v>1604</v>
      </c>
      <c r="U19" s="152" t="s">
        <v>1904</v>
      </c>
      <c r="V19" s="140" t="str">
        <f t="shared" si="4"/>
        <v>Istruzioni di cura</v>
      </c>
      <c r="W19" s="152" t="s">
        <v>2564</v>
      </c>
      <c r="X19" s="152" t="s">
        <v>2385</v>
      </c>
      <c r="Y19" s="152" t="s">
        <v>2565</v>
      </c>
      <c r="Z19" s="140"/>
      <c r="AA19" s="156"/>
      <c r="AB19" s="156"/>
      <c r="AC19" s="156"/>
      <c r="AD19" s="140"/>
      <c r="AE19" s="156"/>
      <c r="AF19" s="156"/>
      <c r="AG19" s="156"/>
      <c r="AH19" s="140"/>
      <c r="AI19" s="156"/>
      <c r="AJ19" s="156"/>
      <c r="AK19" s="156"/>
      <c r="AL19" s="140"/>
      <c r="AM19" s="156"/>
      <c r="AN19" s="156"/>
      <c r="AO19" s="156"/>
      <c r="AP19" s="140"/>
      <c r="AQ19" s="156"/>
      <c r="AR19" s="156"/>
      <c r="AS19" s="156"/>
      <c r="AT19" s="140"/>
      <c r="AU19" s="156"/>
      <c r="AV19" s="156"/>
      <c r="AW19" s="156"/>
      <c r="AX19" s="140"/>
      <c r="AY19" s="156"/>
      <c r="AZ19" s="156"/>
      <c r="BA19" s="156"/>
      <c r="BB19" s="140"/>
      <c r="BC19" s="156"/>
      <c r="BD19" s="156"/>
      <c r="BE19" s="156"/>
      <c r="BF19" s="140"/>
      <c r="BG19" s="156"/>
      <c r="BH19" s="156"/>
      <c r="BI19" s="156"/>
      <c r="BJ19" s="140"/>
      <c r="BK19" s="156"/>
      <c r="BL19" s="156"/>
      <c r="BM19" s="156"/>
      <c r="BN19" s="140"/>
      <c r="BO19" s="156"/>
      <c r="BP19" s="156"/>
      <c r="BQ19" s="156"/>
      <c r="BR19" s="140"/>
      <c r="BS19" s="156"/>
      <c r="BT19" s="156"/>
      <c r="BU19" s="156"/>
      <c r="BV19" s="140"/>
      <c r="BW19" s="156"/>
      <c r="BX19" s="156"/>
      <c r="BY19" s="156"/>
      <c r="BZ19" s="140"/>
      <c r="CA19" s="156"/>
      <c r="CB19" s="156"/>
      <c r="CC19" s="156"/>
      <c r="CD19" s="140"/>
      <c r="CE19" s="156"/>
      <c r="CF19" s="156"/>
      <c r="CG19" s="156"/>
      <c r="CH19" s="140"/>
      <c r="CI19" s="152"/>
      <c r="CJ19" s="152"/>
      <c r="CK19" s="152"/>
      <c r="CL19" s="140"/>
      <c r="CM19" s="152"/>
      <c r="CN19" s="152"/>
      <c r="CO19" s="152"/>
      <c r="CP19" s="140" t="str">
        <f t="shared" si="22"/>
        <v>Potenza e Tipologia motore in caso di biciclette elettriche</v>
      </c>
      <c r="CQ19" s="158" t="s">
        <v>2591</v>
      </c>
      <c r="CR19" s="158" t="s">
        <v>2592</v>
      </c>
      <c r="CS19" s="158" t="s">
        <v>2593</v>
      </c>
      <c r="CT19" s="140"/>
      <c r="CU19" s="152"/>
      <c r="CV19" s="152"/>
      <c r="CW19" s="152"/>
      <c r="CX19" s="140"/>
      <c r="CY19" s="152"/>
      <c r="CZ19" s="152"/>
      <c r="DA19" s="152"/>
      <c r="DB19" s="140"/>
      <c r="DC19" s="152"/>
      <c r="DD19" s="152"/>
      <c r="DE19" s="152"/>
      <c r="DF19" s="140" t="str">
        <f t="shared" si="26"/>
        <v>Equipaggiamento incluso</v>
      </c>
      <c r="DG19" s="152" t="s">
        <v>2594</v>
      </c>
      <c r="DH19" s="152" t="s">
        <v>2595</v>
      </c>
      <c r="DI19" s="152" t="s">
        <v>2596</v>
      </c>
      <c r="DJ19" s="140" t="str">
        <f t="shared" si="27"/>
        <v>Dimensioni</v>
      </c>
      <c r="DK19" s="152" t="s">
        <v>2220</v>
      </c>
      <c r="DL19" s="152" t="s">
        <v>2221</v>
      </c>
      <c r="DM19" s="152" t="s">
        <v>2222</v>
      </c>
      <c r="DN19" s="140"/>
      <c r="DO19" s="152"/>
      <c r="DP19" s="152"/>
      <c r="DQ19" s="152"/>
      <c r="DR19" s="140" t="str">
        <f t="shared" si="29"/>
        <v>Peso</v>
      </c>
      <c r="DS19" s="152" t="s">
        <v>13</v>
      </c>
      <c r="DT19" s="152" t="s">
        <v>1828</v>
      </c>
      <c r="DU19" s="152" t="s">
        <v>2343</v>
      </c>
      <c r="DV19" s="140"/>
      <c r="DW19" s="156"/>
      <c r="DX19" s="156"/>
      <c r="DY19" s="156"/>
      <c r="DZ19" s="140"/>
      <c r="EA19" s="156"/>
      <c r="EB19" s="156"/>
      <c r="EC19" s="156"/>
      <c r="ED19" s="140"/>
      <c r="EE19" s="156"/>
      <c r="EF19" s="156"/>
      <c r="EG19" s="156"/>
      <c r="EH19" s="140"/>
      <c r="EI19" s="156"/>
      <c r="EJ19" s="245" t="s">
        <v>2742</v>
      </c>
      <c r="EK19" s="246" t="s">
        <v>2743</v>
      </c>
      <c r="EL19" s="140"/>
      <c r="EM19" s="156"/>
      <c r="EN19" s="156"/>
      <c r="EO19" s="156"/>
      <c r="EP19" s="140"/>
      <c r="EQ19" s="156"/>
      <c r="ER19" s="156"/>
      <c r="ES19" s="156"/>
    </row>
    <row r="20" spans="1:149" s="141" customFormat="1" ht="16.5" customHeight="1" thickBot="1">
      <c r="A20" s="141" t="str">
        <f>BR2</f>
        <v>Decorazioni LED</v>
      </c>
      <c r="B20" s="140"/>
      <c r="C20" s="156"/>
      <c r="D20" s="156"/>
      <c r="E20" s="156"/>
      <c r="F20" s="140"/>
      <c r="G20" s="152" t="s">
        <v>2597</v>
      </c>
      <c r="H20" s="152" t="s">
        <v>2598</v>
      </c>
      <c r="I20" s="152" t="s">
        <v>2599</v>
      </c>
      <c r="J20" s="140"/>
      <c r="K20" s="156"/>
      <c r="L20" s="156"/>
      <c r="M20" s="156"/>
      <c r="N20" s="140"/>
      <c r="O20" s="156"/>
      <c r="P20" s="156"/>
      <c r="Q20" s="156"/>
      <c r="R20" s="140"/>
      <c r="S20" s="156"/>
      <c r="T20" s="156"/>
      <c r="U20" s="156"/>
      <c r="V20" s="140" t="str">
        <f t="shared" si="4"/>
        <v>Materiale</v>
      </c>
      <c r="W20" s="152" t="s">
        <v>1883</v>
      </c>
      <c r="X20" s="152" t="s">
        <v>333</v>
      </c>
      <c r="Y20" s="152" t="s">
        <v>196</v>
      </c>
      <c r="Z20" s="140"/>
      <c r="AA20" s="156"/>
      <c r="AB20" s="156"/>
      <c r="AC20" s="156"/>
      <c r="AD20" s="140"/>
      <c r="AE20" s="156"/>
      <c r="AF20" s="156"/>
      <c r="AG20" s="156"/>
      <c r="AH20" s="140"/>
      <c r="AI20" s="156"/>
      <c r="AJ20" s="156"/>
      <c r="AK20" s="156"/>
      <c r="AL20" s="140"/>
      <c r="AM20" s="156"/>
      <c r="AN20" s="156"/>
      <c r="AO20" s="156"/>
      <c r="AP20" s="140"/>
      <c r="AQ20" s="156"/>
      <c r="AR20" s="156"/>
      <c r="AS20" s="156"/>
      <c r="AT20" s="140"/>
      <c r="AU20" s="156"/>
      <c r="AV20" s="156"/>
      <c r="AW20" s="156"/>
      <c r="AX20" s="140"/>
      <c r="AY20" s="156"/>
      <c r="AZ20" s="156"/>
      <c r="BA20" s="156"/>
      <c r="BB20" s="140"/>
      <c r="BC20" s="156"/>
      <c r="BD20" s="156"/>
      <c r="BE20" s="156"/>
      <c r="BF20" s="140"/>
      <c r="BG20" s="156"/>
      <c r="BH20" s="156"/>
      <c r="BI20" s="156"/>
      <c r="BJ20" s="140"/>
      <c r="BK20" s="156"/>
      <c r="BL20" s="156"/>
      <c r="BM20" s="156"/>
      <c r="BN20" s="140"/>
      <c r="BO20" s="156"/>
      <c r="BP20" s="156"/>
      <c r="BQ20" s="156"/>
      <c r="BR20" s="140"/>
      <c r="BS20" s="156"/>
      <c r="BT20" s="156"/>
      <c r="BU20" s="156"/>
      <c r="BV20" s="140"/>
      <c r="BW20" s="156"/>
      <c r="BX20" s="156"/>
      <c r="BY20" s="156"/>
      <c r="BZ20" s="140"/>
      <c r="CA20" s="156"/>
      <c r="CB20" s="156"/>
      <c r="CC20" s="156"/>
      <c r="CD20" s="140"/>
      <c r="CE20" s="156"/>
      <c r="CF20" s="156"/>
      <c r="CG20" s="156"/>
      <c r="CH20" s="140"/>
      <c r="CI20" s="156"/>
      <c r="CJ20" s="156"/>
      <c r="CK20" s="156"/>
      <c r="CL20" s="140"/>
      <c r="CM20" s="156"/>
      <c r="CN20" s="156"/>
      <c r="CO20" s="156"/>
      <c r="CP20" s="140" t="str">
        <f t="shared" si="22"/>
        <v>Informazioni Aggiuntive</v>
      </c>
      <c r="CQ20" s="152" t="s">
        <v>1603</v>
      </c>
      <c r="CR20" s="152" t="s">
        <v>1604</v>
      </c>
      <c r="CS20" s="152" t="s">
        <v>1904</v>
      </c>
      <c r="CT20" s="140"/>
      <c r="CU20" s="156"/>
      <c r="CV20" s="156"/>
      <c r="CW20" s="156"/>
      <c r="CX20" s="140"/>
      <c r="CY20" s="156"/>
      <c r="CZ20" s="156"/>
      <c r="DA20" s="156"/>
      <c r="DB20" s="140"/>
      <c r="DC20" s="152"/>
      <c r="DD20" s="152"/>
      <c r="DE20" s="152"/>
      <c r="DF20" s="140" t="str">
        <f t="shared" si="26"/>
        <v>Garanzia del produttore / Condizioni di garanzia</v>
      </c>
      <c r="DG20" s="152" t="s">
        <v>2316</v>
      </c>
      <c r="DH20" s="152" t="s">
        <v>2426</v>
      </c>
      <c r="DI20" s="152" t="s">
        <v>2383</v>
      </c>
      <c r="DJ20" s="140" t="str">
        <f t="shared" si="27"/>
        <v>Peso</v>
      </c>
      <c r="DK20" s="152" t="s">
        <v>13</v>
      </c>
      <c r="DL20" s="152" t="s">
        <v>1828</v>
      </c>
      <c r="DM20" s="152" t="s">
        <v>2343</v>
      </c>
      <c r="DN20" s="140"/>
      <c r="DO20" s="152"/>
      <c r="DP20" s="152"/>
      <c r="DQ20" s="152"/>
      <c r="DR20" s="140" t="str">
        <f t="shared" si="29"/>
        <v>Informazioni Aggiuntive</v>
      </c>
      <c r="DS20" s="152" t="s">
        <v>1603</v>
      </c>
      <c r="DT20" s="152" t="s">
        <v>1604</v>
      </c>
      <c r="DU20" s="152" t="s">
        <v>1904</v>
      </c>
      <c r="DV20" s="140"/>
      <c r="DW20" s="156"/>
      <c r="DX20" s="156"/>
      <c r="DY20" s="156"/>
      <c r="DZ20" s="140"/>
      <c r="EA20" s="156"/>
      <c r="EB20" s="156"/>
      <c r="EC20" s="156"/>
      <c r="ED20" s="140"/>
      <c r="EE20" s="156"/>
      <c r="EF20" s="156"/>
      <c r="EG20" s="156"/>
      <c r="EH20" s="140"/>
      <c r="EI20" s="156"/>
      <c r="EJ20" s="245" t="s">
        <v>2744</v>
      </c>
      <c r="EK20" s="246" t="s">
        <v>2745</v>
      </c>
      <c r="EL20" s="140"/>
      <c r="EM20" s="156"/>
      <c r="EN20" s="156"/>
      <c r="EO20" s="156"/>
      <c r="EP20" s="140"/>
      <c r="EQ20" s="156"/>
      <c r="ER20" s="156"/>
      <c r="ES20" s="156"/>
    </row>
    <row r="21" spans="1:149" s="141" customFormat="1" ht="16.5" customHeight="1" thickBot="1">
      <c r="A21" s="141" t="str">
        <f>BV2</f>
        <v>Arredamento d'interni</v>
      </c>
      <c r="B21" s="143"/>
      <c r="C21" s="156"/>
      <c r="D21" s="156"/>
      <c r="E21" s="156"/>
      <c r="F21" s="143"/>
      <c r="G21" s="152" t="s">
        <v>2600</v>
      </c>
      <c r="H21" s="152" t="s">
        <v>2601</v>
      </c>
      <c r="I21" s="152" t="s">
        <v>2602</v>
      </c>
      <c r="J21" s="143"/>
      <c r="K21" s="156"/>
      <c r="L21" s="156"/>
      <c r="M21" s="156"/>
      <c r="N21" s="140"/>
      <c r="O21" s="156"/>
      <c r="P21" s="156"/>
      <c r="Q21" s="156"/>
      <c r="R21" s="140"/>
      <c r="S21" s="156"/>
      <c r="T21" s="156"/>
      <c r="U21" s="156"/>
      <c r="V21" s="140" t="str">
        <f t="shared" si="4"/>
        <v>Informazioni Aggiuntive</v>
      </c>
      <c r="W21" s="152" t="s">
        <v>1603</v>
      </c>
      <c r="X21" s="152" t="s">
        <v>1604</v>
      </c>
      <c r="Y21" s="152" t="s">
        <v>1904</v>
      </c>
      <c r="Z21" s="140"/>
      <c r="AA21" s="156"/>
      <c r="AB21" s="156"/>
      <c r="AC21" s="156"/>
      <c r="AD21" s="140"/>
      <c r="AE21" s="156"/>
      <c r="AF21" s="156"/>
      <c r="AG21" s="156"/>
      <c r="AH21" s="140"/>
      <c r="AI21" s="156"/>
      <c r="AJ21" s="156"/>
      <c r="AK21" s="156"/>
      <c r="AL21" s="140"/>
      <c r="AM21" s="156"/>
      <c r="AN21" s="156"/>
      <c r="AO21" s="156"/>
      <c r="AP21" s="140"/>
      <c r="AQ21" s="156"/>
      <c r="AR21" s="156"/>
      <c r="AS21" s="156"/>
      <c r="AT21" s="140"/>
      <c r="AU21" s="156"/>
      <c r="AV21" s="156"/>
      <c r="AW21" s="156"/>
      <c r="AX21" s="140"/>
      <c r="AY21" s="156"/>
      <c r="AZ21" s="156"/>
      <c r="BA21" s="156"/>
      <c r="BB21" s="140"/>
      <c r="BC21" s="156"/>
      <c r="BD21" s="156"/>
      <c r="BE21" s="156"/>
      <c r="BF21" s="140"/>
      <c r="BG21" s="156"/>
      <c r="BH21" s="156"/>
      <c r="BI21" s="156"/>
      <c r="BJ21" s="140"/>
      <c r="BK21" s="156"/>
      <c r="BL21" s="156"/>
      <c r="BM21" s="156"/>
      <c r="BN21" s="140"/>
      <c r="BO21" s="156"/>
      <c r="BP21" s="156"/>
      <c r="BQ21" s="156"/>
      <c r="BR21" s="140"/>
      <c r="BS21" s="156"/>
      <c r="BT21" s="156"/>
      <c r="BU21" s="156"/>
      <c r="BV21" s="140"/>
      <c r="BW21" s="156"/>
      <c r="BX21" s="156"/>
      <c r="BY21" s="156"/>
      <c r="BZ21" s="140"/>
      <c r="CA21" s="156"/>
      <c r="CB21" s="156"/>
      <c r="CC21" s="156"/>
      <c r="CD21" s="140"/>
      <c r="CE21" s="156"/>
      <c r="CF21" s="156"/>
      <c r="CG21" s="156"/>
      <c r="CH21" s="140"/>
      <c r="CI21" s="156"/>
      <c r="CJ21" s="156"/>
      <c r="CK21" s="156"/>
      <c r="CL21" s="140"/>
      <c r="CM21" s="156"/>
      <c r="CN21" s="156"/>
      <c r="CO21" s="156"/>
      <c r="CP21" s="140"/>
      <c r="CQ21" s="158"/>
      <c r="CR21" s="158"/>
      <c r="CS21" s="158"/>
      <c r="CT21" s="140"/>
      <c r="CU21" s="156"/>
      <c r="CV21" s="156"/>
      <c r="CW21" s="156"/>
      <c r="CX21" s="140"/>
      <c r="CY21" s="156"/>
      <c r="CZ21" s="156"/>
      <c r="DA21" s="156"/>
      <c r="DB21" s="140"/>
      <c r="DC21" s="152"/>
      <c r="DD21" s="152"/>
      <c r="DE21" s="152"/>
      <c r="DF21" s="140" t="str">
        <f t="shared" si="26"/>
        <v>Colour</v>
      </c>
      <c r="DG21" s="152" t="s">
        <v>206</v>
      </c>
      <c r="DH21" s="152" t="s">
        <v>206</v>
      </c>
      <c r="DI21" s="152" t="s">
        <v>556</v>
      </c>
      <c r="DJ21" s="140" t="str">
        <f t="shared" si="27"/>
        <v>Informazioni Aggiuntive</v>
      </c>
      <c r="DK21" s="152" t="s">
        <v>1603</v>
      </c>
      <c r="DL21" s="152" t="s">
        <v>1604</v>
      </c>
      <c r="DM21" s="152" t="s">
        <v>1904</v>
      </c>
      <c r="DN21" s="140"/>
      <c r="DO21" s="152"/>
      <c r="DP21" s="152"/>
      <c r="DQ21" s="152"/>
      <c r="DR21" s="140"/>
      <c r="DS21" s="152"/>
      <c r="DT21" s="152"/>
      <c r="DU21" s="152"/>
      <c r="DV21" s="140"/>
      <c r="DW21" s="156"/>
      <c r="DX21" s="156"/>
      <c r="DY21" s="156"/>
      <c r="DZ21" s="140"/>
      <c r="EA21" s="156"/>
      <c r="EB21" s="156"/>
      <c r="EC21" s="156"/>
      <c r="ED21" s="140"/>
      <c r="EE21" s="156"/>
      <c r="EF21" s="156"/>
      <c r="EG21" s="156"/>
      <c r="EH21" s="140"/>
      <c r="EI21" s="156"/>
      <c r="EJ21" s="245" t="s">
        <v>2746</v>
      </c>
      <c r="EK21" s="246" t="s">
        <v>2747</v>
      </c>
      <c r="EL21" s="140"/>
      <c r="EM21" s="156"/>
      <c r="EN21" s="156"/>
      <c r="EO21" s="156"/>
      <c r="EP21" s="140"/>
      <c r="EQ21" s="156"/>
      <c r="ER21" s="156"/>
      <c r="ES21" s="156"/>
    </row>
    <row r="22" spans="1:149" s="141" customFormat="1" ht="16.5" customHeight="1" thickBot="1">
      <c r="A22" s="141" t="str">
        <f>BZ2</f>
        <v>Candele</v>
      </c>
      <c r="B22" s="143"/>
      <c r="C22" s="156"/>
      <c r="D22" s="156"/>
      <c r="E22" s="156"/>
      <c r="F22" s="143"/>
      <c r="G22" s="152" t="s">
        <v>2603</v>
      </c>
      <c r="H22" s="152" t="s">
        <v>2604</v>
      </c>
      <c r="I22" s="152" t="s">
        <v>2605</v>
      </c>
      <c r="J22" s="143"/>
      <c r="K22" s="156"/>
      <c r="L22" s="156"/>
      <c r="M22" s="156"/>
      <c r="N22" s="140"/>
      <c r="O22" s="156"/>
      <c r="P22" s="156"/>
      <c r="Q22" s="156"/>
      <c r="R22" s="140"/>
      <c r="S22" s="156"/>
      <c r="T22" s="156"/>
      <c r="U22" s="156"/>
      <c r="V22" s="140"/>
      <c r="W22" s="156"/>
      <c r="X22" s="156"/>
      <c r="Y22" s="156"/>
      <c r="Z22" s="140"/>
      <c r="AA22" s="156"/>
      <c r="AB22" s="156"/>
      <c r="AC22" s="156"/>
      <c r="AD22" s="140"/>
      <c r="AE22" s="156"/>
      <c r="AF22" s="156"/>
      <c r="AG22" s="156"/>
      <c r="AH22" s="140"/>
      <c r="AI22" s="156"/>
      <c r="AJ22" s="156"/>
      <c r="AK22" s="156"/>
      <c r="AL22" s="140"/>
      <c r="AM22" s="156"/>
      <c r="AN22" s="156"/>
      <c r="AO22" s="156"/>
      <c r="AP22" s="140"/>
      <c r="AQ22" s="156"/>
      <c r="AR22" s="156"/>
      <c r="AS22" s="156"/>
      <c r="AT22" s="140"/>
      <c r="AU22" s="156"/>
      <c r="AV22" s="156"/>
      <c r="AW22" s="156"/>
      <c r="AX22" s="140"/>
      <c r="AY22" s="156"/>
      <c r="AZ22" s="156"/>
      <c r="BA22" s="156"/>
      <c r="BB22" s="140"/>
      <c r="BC22" s="156"/>
      <c r="BD22" s="156"/>
      <c r="BE22" s="156"/>
      <c r="BF22" s="140"/>
      <c r="BG22" s="156"/>
      <c r="BH22" s="156"/>
      <c r="BI22" s="156"/>
      <c r="BJ22" s="140"/>
      <c r="BK22" s="156"/>
      <c r="BL22" s="156"/>
      <c r="BM22" s="156"/>
      <c r="BN22" s="140"/>
      <c r="BO22" s="156"/>
      <c r="BP22" s="156"/>
      <c r="BQ22" s="156"/>
      <c r="BR22" s="140"/>
      <c r="BS22" s="156"/>
      <c r="BT22" s="156"/>
      <c r="BU22" s="156"/>
      <c r="BV22" s="140"/>
      <c r="BW22" s="156"/>
      <c r="BX22" s="156"/>
      <c r="BY22" s="156"/>
      <c r="BZ22" s="140"/>
      <c r="CA22" s="156"/>
      <c r="CB22" s="156"/>
      <c r="CC22" s="156"/>
      <c r="CD22" s="140"/>
      <c r="CE22" s="156"/>
      <c r="CF22" s="156"/>
      <c r="CG22" s="156"/>
      <c r="CH22" s="140"/>
      <c r="CI22" s="156"/>
      <c r="CJ22" s="156"/>
      <c r="CK22" s="156"/>
      <c r="CL22" s="140"/>
      <c r="CM22" s="156"/>
      <c r="CN22" s="156"/>
      <c r="CO22" s="156"/>
      <c r="CP22" s="140"/>
      <c r="CQ22" s="156"/>
      <c r="CR22" s="156"/>
      <c r="CS22" s="156"/>
      <c r="CT22" s="140"/>
      <c r="CU22" s="156"/>
      <c r="CV22" s="156"/>
      <c r="CW22" s="156"/>
      <c r="CX22" s="140"/>
      <c r="CY22" s="156"/>
      <c r="CZ22" s="156"/>
      <c r="DA22" s="156"/>
      <c r="DB22" s="140"/>
      <c r="DC22" s="152"/>
      <c r="DD22" s="152"/>
      <c r="DE22" s="152"/>
      <c r="DF22" s="140" t="str">
        <f t="shared" si="26"/>
        <v>Dimensions</v>
      </c>
      <c r="DG22" s="152" t="s">
        <v>2220</v>
      </c>
      <c r="DH22" s="152" t="s">
        <v>2220</v>
      </c>
      <c r="DI22" s="152" t="s">
        <v>2222</v>
      </c>
      <c r="DJ22" s="140"/>
      <c r="DK22" s="152"/>
      <c r="DL22" s="152"/>
      <c r="DM22" s="152"/>
      <c r="DN22" s="140"/>
      <c r="DO22" s="152"/>
      <c r="DP22" s="152"/>
      <c r="DQ22" s="152"/>
      <c r="DR22" s="140"/>
      <c r="DS22" s="152"/>
      <c r="DT22" s="152"/>
      <c r="DU22" s="152"/>
      <c r="DV22" s="140"/>
      <c r="DW22" s="156"/>
      <c r="DX22" s="156"/>
      <c r="DY22" s="156"/>
      <c r="DZ22" s="140"/>
      <c r="EA22" s="156"/>
      <c r="EB22" s="156"/>
      <c r="EC22" s="156"/>
      <c r="ED22" s="140"/>
      <c r="EE22" s="156"/>
      <c r="EF22" s="156"/>
      <c r="EG22" s="156"/>
      <c r="EH22" s="140"/>
      <c r="EI22" s="156"/>
      <c r="EJ22" s="245" t="s">
        <v>2748</v>
      </c>
      <c r="EK22" s="246" t="s">
        <v>2749</v>
      </c>
      <c r="EL22" s="140"/>
      <c r="EM22" s="156"/>
      <c r="EN22" s="156"/>
      <c r="EO22" s="156"/>
      <c r="EP22" s="140"/>
      <c r="EQ22" s="156"/>
      <c r="ER22" s="156"/>
      <c r="ES22" s="156"/>
    </row>
    <row r="23" spans="1:149" s="141" customFormat="1" ht="16.5" customHeight="1">
      <c r="A23" s="141" t="str">
        <f>CD2</f>
        <v>Candele elettriche / LED</v>
      </c>
      <c r="B23" s="143"/>
      <c r="C23" s="156"/>
      <c r="D23" s="156"/>
      <c r="E23" s="156"/>
      <c r="F23" s="143"/>
      <c r="G23" s="152" t="s">
        <v>2606</v>
      </c>
      <c r="H23" s="152" t="s">
        <v>2607</v>
      </c>
      <c r="I23" s="152" t="s">
        <v>2608</v>
      </c>
      <c r="J23" s="143"/>
      <c r="K23" s="156"/>
      <c r="L23" s="156"/>
      <c r="M23" s="156"/>
      <c r="N23" s="140"/>
      <c r="O23" s="156"/>
      <c r="P23" s="156"/>
      <c r="Q23" s="156"/>
      <c r="R23" s="140"/>
      <c r="S23" s="156"/>
      <c r="T23" s="156"/>
      <c r="U23" s="156"/>
      <c r="V23" s="140"/>
      <c r="W23" s="156"/>
      <c r="X23" s="156"/>
      <c r="Y23" s="156"/>
      <c r="Z23" s="140"/>
      <c r="AA23" s="156"/>
      <c r="AB23" s="156"/>
      <c r="AC23" s="156"/>
      <c r="AD23" s="140"/>
      <c r="AE23" s="156"/>
      <c r="AF23" s="156"/>
      <c r="AG23" s="156"/>
      <c r="AH23" s="140"/>
      <c r="AI23" s="156"/>
      <c r="AJ23" s="156"/>
      <c r="AK23" s="156"/>
      <c r="AL23" s="140"/>
      <c r="AM23" s="156"/>
      <c r="AN23" s="156"/>
      <c r="AO23" s="156"/>
      <c r="AP23" s="140"/>
      <c r="AQ23" s="156"/>
      <c r="AR23" s="156"/>
      <c r="AS23" s="156"/>
      <c r="AT23" s="140"/>
      <c r="AU23" s="156"/>
      <c r="AV23" s="156"/>
      <c r="AW23" s="156"/>
      <c r="AX23" s="140"/>
      <c r="AY23" s="156"/>
      <c r="AZ23" s="156"/>
      <c r="BA23" s="156"/>
      <c r="BB23" s="140"/>
      <c r="BC23" s="156"/>
      <c r="BD23" s="156"/>
      <c r="BE23" s="156"/>
      <c r="BF23" s="140"/>
      <c r="BG23" s="156"/>
      <c r="BH23" s="156"/>
      <c r="BI23" s="156"/>
      <c r="BJ23" s="140"/>
      <c r="BK23" s="156"/>
      <c r="BL23" s="156"/>
      <c r="BM23" s="156"/>
      <c r="BN23" s="140"/>
      <c r="BO23" s="156"/>
      <c r="BP23" s="156"/>
      <c r="BQ23" s="156"/>
      <c r="BR23" s="140"/>
      <c r="BS23" s="156"/>
      <c r="BT23" s="156"/>
      <c r="BU23" s="156"/>
      <c r="BV23" s="140"/>
      <c r="BW23" s="156"/>
      <c r="BX23" s="156"/>
      <c r="BY23" s="156"/>
      <c r="BZ23" s="140"/>
      <c r="CA23" s="156"/>
      <c r="CB23" s="156"/>
      <c r="CC23" s="156"/>
      <c r="CD23" s="140"/>
      <c r="CE23" s="156"/>
      <c r="CF23" s="156"/>
      <c r="CG23" s="156"/>
      <c r="CH23" s="140"/>
      <c r="CI23" s="156"/>
      <c r="CJ23" s="156"/>
      <c r="CK23" s="156"/>
      <c r="CL23" s="140"/>
      <c r="CM23" s="156"/>
      <c r="CN23" s="156"/>
      <c r="CO23" s="156"/>
      <c r="CP23" s="140"/>
      <c r="CQ23" s="156"/>
      <c r="CR23" s="156"/>
      <c r="CS23" s="156"/>
      <c r="CT23" s="140"/>
      <c r="CU23" s="156"/>
      <c r="CV23" s="156"/>
      <c r="CW23" s="156"/>
      <c r="CX23" s="140"/>
      <c r="CY23" s="156"/>
      <c r="CZ23" s="156"/>
      <c r="DA23" s="156"/>
      <c r="DB23" s="140"/>
      <c r="DC23" s="152"/>
      <c r="DD23" s="152"/>
      <c r="DE23" s="152"/>
      <c r="DF23" s="140" t="str">
        <f t="shared" si="26"/>
        <v>Weight</v>
      </c>
      <c r="DG23" s="152" t="s">
        <v>13</v>
      </c>
      <c r="DH23" s="152" t="s">
        <v>13</v>
      </c>
      <c r="DI23" s="152" t="s">
        <v>2343</v>
      </c>
      <c r="DJ23" s="140"/>
      <c r="DK23" s="152"/>
      <c r="DL23" s="152"/>
      <c r="DM23" s="152"/>
      <c r="DN23" s="140"/>
      <c r="DO23" s="152"/>
      <c r="DP23" s="152"/>
      <c r="DQ23" s="152"/>
      <c r="DR23" s="140"/>
      <c r="DS23" s="152"/>
      <c r="DT23" s="152"/>
      <c r="DU23" s="152"/>
      <c r="DV23" s="140"/>
      <c r="DW23" s="156"/>
      <c r="DX23" s="156"/>
      <c r="DY23" s="156"/>
      <c r="DZ23" s="140"/>
      <c r="EA23" s="156"/>
      <c r="EB23" s="156"/>
      <c r="EC23" s="156"/>
      <c r="ED23" s="140"/>
      <c r="EE23" s="156"/>
      <c r="EF23" s="156"/>
      <c r="EG23" s="156"/>
      <c r="EH23" s="140"/>
      <c r="EI23" s="156"/>
      <c r="EJ23" s="156"/>
      <c r="EK23" s="156"/>
      <c r="EL23" s="140"/>
      <c r="EM23" s="156"/>
      <c r="EN23" s="156"/>
      <c r="EO23" s="156"/>
      <c r="EP23" s="140"/>
      <c r="EQ23" s="156"/>
      <c r="ER23" s="156"/>
      <c r="ES23" s="156"/>
    </row>
    <row r="24" spans="1:149" s="141" customFormat="1" ht="16.5" customHeight="1">
      <c r="A24" s="141" t="str">
        <f>CH2</f>
        <v>Giocattoli</v>
      </c>
      <c r="B24" s="143"/>
      <c r="C24" s="156"/>
      <c r="D24" s="156"/>
      <c r="E24" s="156"/>
      <c r="F24" s="143"/>
      <c r="G24" s="152" t="s">
        <v>2609</v>
      </c>
      <c r="H24" s="152" t="s">
        <v>2335</v>
      </c>
      <c r="I24" s="152" t="s">
        <v>2610</v>
      </c>
      <c r="J24" s="143"/>
      <c r="K24" s="156"/>
      <c r="L24" s="156"/>
      <c r="M24" s="156"/>
      <c r="N24" s="140"/>
      <c r="O24" s="156"/>
      <c r="P24" s="156"/>
      <c r="Q24" s="156"/>
      <c r="R24" s="140"/>
      <c r="S24" s="156"/>
      <c r="T24" s="156"/>
      <c r="U24" s="156"/>
      <c r="V24" s="140"/>
      <c r="W24" s="156"/>
      <c r="X24" s="156"/>
      <c r="Y24" s="156"/>
      <c r="Z24" s="140"/>
      <c r="AA24" s="156"/>
      <c r="AB24" s="156"/>
      <c r="AC24" s="156"/>
      <c r="AD24" s="140"/>
      <c r="AE24" s="156"/>
      <c r="AF24" s="156"/>
      <c r="AG24" s="156"/>
      <c r="AH24" s="140"/>
      <c r="AI24" s="156"/>
      <c r="AJ24" s="156"/>
      <c r="AK24" s="156"/>
      <c r="AL24" s="140"/>
      <c r="AM24" s="156"/>
      <c r="AN24" s="156"/>
      <c r="AO24" s="156"/>
      <c r="AP24" s="140"/>
      <c r="AQ24" s="156"/>
      <c r="AR24" s="156"/>
      <c r="AS24" s="156"/>
      <c r="AT24" s="140"/>
      <c r="AU24" s="156"/>
      <c r="AV24" s="156"/>
      <c r="AW24" s="156"/>
      <c r="AX24" s="140"/>
      <c r="AY24" s="156"/>
      <c r="AZ24" s="156"/>
      <c r="BA24" s="156"/>
      <c r="BB24" s="140"/>
      <c r="BC24" s="156"/>
      <c r="BD24" s="156"/>
      <c r="BE24" s="156"/>
      <c r="BF24" s="140"/>
      <c r="BG24" s="156"/>
      <c r="BH24" s="156"/>
      <c r="BI24" s="156"/>
      <c r="BJ24" s="140"/>
      <c r="BK24" s="156"/>
      <c r="BL24" s="156"/>
      <c r="BM24" s="156"/>
      <c r="BN24" s="140"/>
      <c r="BO24" s="156"/>
      <c r="BP24" s="156"/>
      <c r="BQ24" s="156"/>
      <c r="BR24" s="140"/>
      <c r="BS24" s="156"/>
      <c r="BT24" s="156"/>
      <c r="BU24" s="156"/>
      <c r="BV24" s="140"/>
      <c r="BW24" s="156"/>
      <c r="BX24" s="156"/>
      <c r="BY24" s="156"/>
      <c r="BZ24" s="140"/>
      <c r="CA24" s="156"/>
      <c r="CB24" s="156"/>
      <c r="CC24" s="156"/>
      <c r="CD24" s="140"/>
      <c r="CE24" s="156"/>
      <c r="CF24" s="156"/>
      <c r="CG24" s="156"/>
      <c r="CH24" s="140"/>
      <c r="CI24" s="156"/>
      <c r="CJ24" s="156"/>
      <c r="CK24" s="156"/>
      <c r="CL24" s="140"/>
      <c r="CM24" s="156"/>
      <c r="CN24" s="156"/>
      <c r="CO24" s="156"/>
      <c r="CP24" s="140"/>
      <c r="CQ24" s="156"/>
      <c r="CR24" s="156"/>
      <c r="CS24" s="156"/>
      <c r="CT24" s="140"/>
      <c r="CU24" s="156"/>
      <c r="CV24" s="156"/>
      <c r="CW24" s="156"/>
      <c r="CX24" s="140"/>
      <c r="CY24" s="156"/>
      <c r="CZ24" s="156"/>
      <c r="DA24" s="156"/>
      <c r="DB24" s="140"/>
      <c r="DC24" s="152"/>
      <c r="DD24" s="152"/>
      <c r="DE24" s="152"/>
      <c r="DF24" s="140" t="str">
        <f t="shared" si="26"/>
        <v xml:space="preserve"> Additional Info</v>
      </c>
      <c r="DG24" s="152" t="s">
        <v>1603</v>
      </c>
      <c r="DH24" s="152" t="s">
        <v>1603</v>
      </c>
      <c r="DI24" s="152" t="s">
        <v>1904</v>
      </c>
      <c r="DJ24" s="140"/>
      <c r="DK24" s="152"/>
      <c r="DL24" s="152"/>
      <c r="DM24" s="152"/>
      <c r="DN24" s="140"/>
      <c r="DO24" s="152"/>
      <c r="DP24" s="152"/>
      <c r="DQ24" s="152"/>
      <c r="DR24" s="140"/>
      <c r="DS24" s="152"/>
      <c r="DT24" s="152"/>
      <c r="DU24" s="152"/>
      <c r="DV24" s="140"/>
      <c r="DW24" s="156"/>
      <c r="DX24" s="156"/>
      <c r="DY24" s="156"/>
      <c r="DZ24" s="140"/>
      <c r="EA24" s="156"/>
      <c r="EB24" s="156"/>
      <c r="EC24" s="156"/>
      <c r="ED24" s="140"/>
      <c r="EE24" s="156"/>
      <c r="EF24" s="156"/>
      <c r="EG24" s="156"/>
      <c r="EH24" s="140"/>
      <c r="EI24" s="156"/>
      <c r="EJ24" s="156"/>
      <c r="EK24" s="156"/>
      <c r="EL24" s="140"/>
      <c r="EM24" s="156"/>
      <c r="EN24" s="156"/>
      <c r="EO24" s="156"/>
      <c r="EP24" s="140"/>
      <c r="EQ24" s="156"/>
      <c r="ER24" s="156"/>
      <c r="ES24" s="156"/>
    </row>
    <row r="25" spans="1:149" s="141" customFormat="1" ht="16.5" customHeight="1">
      <c r="A25" s="141" t="str">
        <f>CL2</f>
        <v>Hobby e artigianato</v>
      </c>
      <c r="B25" s="143"/>
      <c r="C25" s="156"/>
      <c r="D25" s="156"/>
      <c r="E25" s="156"/>
      <c r="F25" s="143"/>
      <c r="G25" s="152" t="s">
        <v>1603</v>
      </c>
      <c r="H25" s="152" t="s">
        <v>1604</v>
      </c>
      <c r="I25" s="152" t="s">
        <v>1904</v>
      </c>
      <c r="J25" s="143"/>
      <c r="K25" s="156"/>
      <c r="L25" s="156"/>
      <c r="M25" s="156"/>
      <c r="N25" s="140"/>
      <c r="O25" s="156"/>
      <c r="P25" s="156"/>
      <c r="Q25" s="156"/>
      <c r="R25" s="140"/>
      <c r="S25" s="156"/>
      <c r="T25" s="156"/>
      <c r="U25" s="156"/>
      <c r="V25" s="140"/>
      <c r="W25" s="156"/>
      <c r="X25" s="156"/>
      <c r="Y25" s="156"/>
      <c r="Z25" s="140"/>
      <c r="AA25" s="156"/>
      <c r="AB25" s="156"/>
      <c r="AC25" s="156"/>
      <c r="AD25" s="140"/>
      <c r="AE25" s="156"/>
      <c r="AF25" s="156"/>
      <c r="AG25" s="156"/>
      <c r="AH25" s="140"/>
      <c r="AI25" s="156"/>
      <c r="AJ25" s="156"/>
      <c r="AK25" s="156"/>
      <c r="AL25" s="140"/>
      <c r="AM25" s="156"/>
      <c r="AN25" s="156"/>
      <c r="AO25" s="156"/>
      <c r="AP25" s="140"/>
      <c r="AQ25" s="156"/>
      <c r="AR25" s="156"/>
      <c r="AS25" s="156"/>
      <c r="AT25" s="140"/>
      <c r="AU25" s="156"/>
      <c r="AV25" s="156"/>
      <c r="AW25" s="156"/>
      <c r="AX25" s="140"/>
      <c r="AY25" s="156"/>
      <c r="AZ25" s="156"/>
      <c r="BA25" s="156"/>
      <c r="BB25" s="140"/>
      <c r="BC25" s="156"/>
      <c r="BD25" s="156"/>
      <c r="BE25" s="156"/>
      <c r="BF25" s="140"/>
      <c r="BG25" s="156"/>
      <c r="BH25" s="156"/>
      <c r="BI25" s="156"/>
      <c r="BJ25" s="140"/>
      <c r="BK25" s="156"/>
      <c r="BL25" s="156"/>
      <c r="BM25" s="156"/>
      <c r="BN25" s="140"/>
      <c r="BO25" s="156"/>
      <c r="BP25" s="156"/>
      <c r="BQ25" s="156"/>
      <c r="BR25" s="140"/>
      <c r="BS25" s="156"/>
      <c r="BT25" s="156"/>
      <c r="BU25" s="156"/>
      <c r="BV25" s="140"/>
      <c r="BW25" s="156"/>
      <c r="BX25" s="156"/>
      <c r="BY25" s="156"/>
      <c r="BZ25" s="140"/>
      <c r="CA25" s="156"/>
      <c r="CB25" s="156"/>
      <c r="CC25" s="156"/>
      <c r="CD25" s="140"/>
      <c r="CE25" s="156"/>
      <c r="CF25" s="156"/>
      <c r="CG25" s="156"/>
      <c r="CH25" s="140"/>
      <c r="CI25" s="156"/>
      <c r="CJ25" s="156"/>
      <c r="CK25" s="156"/>
      <c r="CL25" s="140"/>
      <c r="CM25" s="156"/>
      <c r="CN25" s="156"/>
      <c r="CO25" s="156"/>
      <c r="CP25" s="140"/>
      <c r="CQ25" s="156"/>
      <c r="CR25" s="156"/>
      <c r="CS25" s="156"/>
      <c r="CT25" s="140"/>
      <c r="CU25" s="156"/>
      <c r="CV25" s="156"/>
      <c r="CW25" s="156"/>
      <c r="CX25" s="140"/>
      <c r="CY25" s="156"/>
      <c r="CZ25" s="156"/>
      <c r="DA25" s="156"/>
      <c r="DB25" s="140"/>
      <c r="DC25" s="152"/>
      <c r="DD25" s="152"/>
      <c r="DE25" s="152"/>
      <c r="DF25" s="140"/>
      <c r="DG25" s="152"/>
      <c r="DH25" s="152"/>
      <c r="DI25" s="152"/>
      <c r="DJ25" s="140"/>
      <c r="DK25" s="152"/>
      <c r="DL25" s="152"/>
      <c r="DM25" s="152"/>
      <c r="DN25" s="140"/>
      <c r="DO25" s="152"/>
      <c r="DP25" s="152"/>
      <c r="DQ25" s="152"/>
      <c r="DR25" s="140"/>
      <c r="DS25" s="152"/>
      <c r="DT25" s="152"/>
      <c r="DU25" s="152"/>
      <c r="DV25" s="140"/>
      <c r="DW25" s="156"/>
      <c r="DX25" s="156"/>
      <c r="DY25" s="156"/>
      <c r="DZ25" s="140"/>
      <c r="EA25" s="156"/>
      <c r="EB25" s="156"/>
      <c r="EC25" s="156"/>
      <c r="ED25" s="140"/>
      <c r="EE25" s="156"/>
      <c r="EF25" s="156"/>
      <c r="EG25" s="156"/>
      <c r="EH25" s="140"/>
      <c r="EI25" s="156"/>
      <c r="EJ25" s="156"/>
      <c r="EK25" s="156"/>
      <c r="EL25" s="140"/>
      <c r="EM25" s="156"/>
      <c r="EN25" s="156"/>
      <c r="EO25" s="156"/>
      <c r="EP25" s="140"/>
      <c r="EQ25" s="156"/>
      <c r="ER25" s="156"/>
      <c r="ES25" s="156"/>
    </row>
    <row r="26" spans="1:149" s="141" customFormat="1" ht="16.5" customHeight="1">
      <c r="A26" s="141" t="str">
        <f>CP2</f>
        <v>Biciclette</v>
      </c>
      <c r="B26" s="143"/>
      <c r="C26" s="156"/>
      <c r="D26" s="156"/>
      <c r="E26" s="156"/>
      <c r="F26" s="143"/>
      <c r="G26" s="156"/>
      <c r="H26" s="156"/>
      <c r="I26" s="156"/>
      <c r="J26" s="143"/>
      <c r="K26" s="156"/>
      <c r="L26" s="156"/>
      <c r="M26" s="156"/>
      <c r="N26" s="140"/>
      <c r="O26" s="156"/>
      <c r="P26" s="156"/>
      <c r="Q26" s="156"/>
      <c r="R26" s="140"/>
      <c r="S26" s="156"/>
      <c r="T26" s="156"/>
      <c r="U26" s="156"/>
      <c r="V26" s="140"/>
      <c r="W26" s="156"/>
      <c r="X26" s="156"/>
      <c r="Y26" s="156"/>
      <c r="Z26" s="140"/>
      <c r="AA26" s="156"/>
      <c r="AB26" s="156"/>
      <c r="AC26" s="156"/>
      <c r="AD26" s="140"/>
      <c r="AE26" s="156"/>
      <c r="AF26" s="156"/>
      <c r="AG26" s="156"/>
      <c r="AH26" s="140"/>
      <c r="AI26" s="156"/>
      <c r="AJ26" s="156"/>
      <c r="AK26" s="156"/>
      <c r="AL26" s="140"/>
      <c r="AM26" s="156"/>
      <c r="AN26" s="156"/>
      <c r="AO26" s="156"/>
      <c r="AP26" s="140"/>
      <c r="AQ26" s="156"/>
      <c r="AR26" s="156"/>
      <c r="AS26" s="156"/>
      <c r="AT26" s="140"/>
      <c r="AU26" s="156"/>
      <c r="AV26" s="156"/>
      <c r="AW26" s="156"/>
      <c r="AX26" s="140"/>
      <c r="AY26" s="156"/>
      <c r="AZ26" s="156"/>
      <c r="BA26" s="156"/>
      <c r="BB26" s="140"/>
      <c r="BC26" s="156"/>
      <c r="BD26" s="156"/>
      <c r="BE26" s="156"/>
      <c r="BF26" s="140"/>
      <c r="BG26" s="156"/>
      <c r="BH26" s="156"/>
      <c r="BI26" s="156"/>
      <c r="BJ26" s="140"/>
      <c r="BK26" s="156"/>
      <c r="BL26" s="156"/>
      <c r="BM26" s="156"/>
      <c r="BN26" s="140"/>
      <c r="BO26" s="156"/>
      <c r="BP26" s="156"/>
      <c r="BQ26" s="156"/>
      <c r="BR26" s="140"/>
      <c r="BS26" s="156"/>
      <c r="BT26" s="156"/>
      <c r="BU26" s="156"/>
      <c r="BV26" s="140"/>
      <c r="BW26" s="156"/>
      <c r="BX26" s="156"/>
      <c r="BY26" s="156"/>
      <c r="BZ26" s="140"/>
      <c r="CA26" s="156"/>
      <c r="CB26" s="156"/>
      <c r="CC26" s="156"/>
      <c r="CD26" s="140"/>
      <c r="CE26" s="156"/>
      <c r="CF26" s="156"/>
      <c r="CG26" s="156"/>
      <c r="CH26" s="140"/>
      <c r="CI26" s="156"/>
      <c r="CJ26" s="156"/>
      <c r="CK26" s="156"/>
      <c r="CL26" s="140"/>
      <c r="CM26" s="156"/>
      <c r="CN26" s="156"/>
      <c r="CO26" s="156"/>
      <c r="CP26" s="140"/>
      <c r="CQ26" s="156"/>
      <c r="CR26" s="156"/>
      <c r="CS26" s="156"/>
      <c r="CT26" s="140"/>
      <c r="CU26" s="156"/>
      <c r="CV26" s="156"/>
      <c r="CW26" s="156"/>
      <c r="CX26" s="140"/>
      <c r="CY26" s="156"/>
      <c r="CZ26" s="156"/>
      <c r="DA26" s="156"/>
      <c r="DB26" s="140"/>
      <c r="DC26" s="156"/>
      <c r="DD26" s="156"/>
      <c r="DE26" s="156"/>
      <c r="DF26" s="140"/>
      <c r="DG26" s="156"/>
      <c r="DH26" s="156"/>
      <c r="DI26" s="156"/>
      <c r="DJ26" s="140"/>
      <c r="DK26" s="156"/>
      <c r="DL26" s="156"/>
      <c r="DM26" s="156"/>
      <c r="DN26" s="140"/>
      <c r="DO26" s="156"/>
      <c r="DP26" s="156"/>
      <c r="DQ26" s="156"/>
      <c r="DR26" s="140"/>
      <c r="DS26" s="156"/>
      <c r="DT26" s="156"/>
      <c r="DU26" s="156"/>
      <c r="DV26" s="140"/>
      <c r="DW26" s="156"/>
      <c r="DX26" s="156"/>
      <c r="DY26" s="156"/>
      <c r="DZ26" s="140"/>
      <c r="EA26" s="156"/>
      <c r="EB26" s="156"/>
      <c r="EC26" s="156"/>
      <c r="ED26" s="140"/>
      <c r="EE26" s="156"/>
      <c r="EF26" s="156"/>
      <c r="EG26" s="156"/>
      <c r="EH26" s="140"/>
      <c r="EI26" s="156"/>
      <c r="EJ26" s="156"/>
      <c r="EK26" s="156"/>
      <c r="EL26" s="140"/>
      <c r="EM26" s="156"/>
      <c r="EN26" s="156"/>
      <c r="EO26" s="156"/>
      <c r="EP26" s="140"/>
      <c r="EQ26" s="156"/>
      <c r="ER26" s="156"/>
      <c r="ES26" s="156"/>
    </row>
    <row r="27" spans="1:149" s="141" customFormat="1" ht="16.5" customHeight="1">
      <c r="A27" s="141" t="str">
        <f>CT2</f>
        <v>Fitness</v>
      </c>
      <c r="B27" s="143"/>
      <c r="C27" s="156"/>
      <c r="D27" s="156"/>
      <c r="E27" s="156"/>
      <c r="F27" s="143"/>
      <c r="G27" s="156"/>
      <c r="H27" s="156"/>
      <c r="I27" s="156"/>
      <c r="J27" s="143"/>
      <c r="K27" s="156"/>
      <c r="L27" s="156"/>
      <c r="M27" s="156"/>
      <c r="N27" s="140"/>
      <c r="O27" s="156"/>
      <c r="P27" s="156"/>
      <c r="Q27" s="156"/>
      <c r="R27" s="140"/>
      <c r="S27" s="156"/>
      <c r="T27" s="156"/>
      <c r="U27" s="156"/>
      <c r="V27" s="140"/>
      <c r="W27" s="156"/>
      <c r="X27" s="156"/>
      <c r="Y27" s="156"/>
      <c r="Z27" s="140"/>
      <c r="AA27" s="156"/>
      <c r="AB27" s="156"/>
      <c r="AC27" s="156"/>
      <c r="AD27" s="140"/>
      <c r="AE27" s="156"/>
      <c r="AF27" s="156"/>
      <c r="AG27" s="156"/>
      <c r="AH27" s="140"/>
      <c r="AI27" s="156"/>
      <c r="AJ27" s="156"/>
      <c r="AK27" s="156"/>
      <c r="AL27" s="140"/>
      <c r="AM27" s="156"/>
      <c r="AN27" s="156"/>
      <c r="AO27" s="156"/>
      <c r="AP27" s="140"/>
      <c r="AQ27" s="156"/>
      <c r="AR27" s="156"/>
      <c r="AS27" s="156"/>
      <c r="AT27" s="140"/>
      <c r="AU27" s="156"/>
      <c r="AV27" s="156"/>
      <c r="AW27" s="156"/>
      <c r="AX27" s="140"/>
      <c r="AY27" s="156"/>
      <c r="AZ27" s="156"/>
      <c r="BA27" s="156"/>
      <c r="BB27" s="140"/>
      <c r="BC27" s="156"/>
      <c r="BD27" s="156"/>
      <c r="BE27" s="156"/>
      <c r="BF27" s="140"/>
      <c r="BG27" s="156"/>
      <c r="BH27" s="156"/>
      <c r="BI27" s="156"/>
      <c r="BJ27" s="140"/>
      <c r="BK27" s="156"/>
      <c r="BL27" s="156"/>
      <c r="BM27" s="156"/>
      <c r="BN27" s="140"/>
      <c r="BO27" s="156"/>
      <c r="BP27" s="156"/>
      <c r="BQ27" s="156"/>
      <c r="BR27" s="140"/>
      <c r="BS27" s="156"/>
      <c r="BT27" s="156"/>
      <c r="BU27" s="156"/>
      <c r="BV27" s="140"/>
      <c r="BW27" s="156"/>
      <c r="BX27" s="156"/>
      <c r="BY27" s="156"/>
      <c r="BZ27" s="140"/>
      <c r="CA27" s="156"/>
      <c r="CB27" s="156"/>
      <c r="CC27" s="156"/>
      <c r="CD27" s="140"/>
      <c r="CE27" s="156"/>
      <c r="CF27" s="156"/>
      <c r="CG27" s="156"/>
      <c r="CH27" s="140"/>
      <c r="CI27" s="156"/>
      <c r="CJ27" s="156"/>
      <c r="CK27" s="156"/>
      <c r="CL27" s="140"/>
      <c r="CM27" s="156"/>
      <c r="CN27" s="156"/>
      <c r="CO27" s="156"/>
      <c r="CP27" s="140"/>
      <c r="CQ27" s="156"/>
      <c r="CR27" s="156"/>
      <c r="CS27" s="156"/>
      <c r="CT27" s="140"/>
      <c r="CU27" s="156"/>
      <c r="CV27" s="156"/>
      <c r="CW27" s="156"/>
      <c r="CX27" s="140"/>
      <c r="CY27" s="156"/>
      <c r="CZ27" s="156"/>
      <c r="DA27" s="156"/>
      <c r="DB27" s="140"/>
      <c r="DC27" s="156"/>
      <c r="DD27" s="156"/>
      <c r="DE27" s="156"/>
      <c r="DF27" s="140"/>
      <c r="DG27" s="156"/>
      <c r="DH27" s="156"/>
      <c r="DI27" s="156"/>
      <c r="DJ27" s="140"/>
      <c r="DK27" s="156"/>
      <c r="DL27" s="156"/>
      <c r="DM27" s="156"/>
      <c r="DN27" s="140"/>
      <c r="DO27" s="156"/>
      <c r="DP27" s="156"/>
      <c r="DQ27" s="156"/>
      <c r="DR27" s="140"/>
      <c r="DS27" s="156"/>
      <c r="DT27" s="156"/>
      <c r="DU27" s="156"/>
      <c r="DV27" s="140"/>
      <c r="DW27" s="156"/>
      <c r="DX27" s="156"/>
      <c r="DY27" s="156"/>
      <c r="DZ27" s="140"/>
      <c r="EA27" s="156"/>
      <c r="EB27" s="156"/>
      <c r="EC27" s="156"/>
      <c r="ED27" s="140"/>
      <c r="EE27" s="156"/>
      <c r="EF27" s="156"/>
      <c r="EG27" s="156"/>
      <c r="EH27" s="140"/>
      <c r="EI27" s="156"/>
      <c r="EJ27" s="156"/>
      <c r="EK27" s="156"/>
      <c r="EL27" s="140"/>
      <c r="EM27" s="156"/>
      <c r="EN27" s="156"/>
      <c r="EO27" s="156"/>
      <c r="EP27" s="140"/>
      <c r="EQ27" s="156"/>
      <c r="ER27" s="156"/>
      <c r="ES27" s="156"/>
    </row>
    <row r="28" spans="1:149" s="141" customFormat="1" ht="16.5" customHeight="1">
      <c r="A28" s="141" t="str">
        <f>CX2</f>
        <v>PC e Notebook</v>
      </c>
      <c r="B28" s="143"/>
      <c r="C28" s="156"/>
      <c r="D28" s="156"/>
      <c r="E28" s="156"/>
      <c r="F28" s="143"/>
      <c r="G28" s="156"/>
      <c r="H28" s="156"/>
      <c r="I28" s="156"/>
      <c r="J28" s="143"/>
      <c r="K28" s="156"/>
      <c r="L28" s="156"/>
      <c r="M28" s="156"/>
      <c r="N28" s="140"/>
      <c r="O28" s="156"/>
      <c r="P28" s="156"/>
      <c r="Q28" s="156"/>
      <c r="R28" s="140"/>
      <c r="S28" s="156"/>
      <c r="T28" s="156"/>
      <c r="U28" s="156"/>
      <c r="V28" s="140"/>
      <c r="W28" s="156"/>
      <c r="X28" s="156"/>
      <c r="Y28" s="156"/>
      <c r="Z28" s="140"/>
      <c r="AA28" s="156"/>
      <c r="AB28" s="156"/>
      <c r="AC28" s="156"/>
      <c r="AD28" s="140"/>
      <c r="AE28" s="156"/>
      <c r="AF28" s="156"/>
      <c r="AG28" s="156"/>
      <c r="AH28" s="140"/>
      <c r="AI28" s="156"/>
      <c r="AJ28" s="156"/>
      <c r="AK28" s="156"/>
      <c r="AL28" s="140"/>
      <c r="AM28" s="156"/>
      <c r="AN28" s="156"/>
      <c r="AO28" s="156"/>
      <c r="AP28" s="140"/>
      <c r="AQ28" s="156"/>
      <c r="AR28" s="156"/>
      <c r="AS28" s="156"/>
      <c r="AT28" s="140"/>
      <c r="AU28" s="156"/>
      <c r="AV28" s="156"/>
      <c r="AW28" s="156"/>
      <c r="AX28" s="140"/>
      <c r="AY28" s="156"/>
      <c r="AZ28" s="156"/>
      <c r="BA28" s="156"/>
      <c r="BB28" s="140"/>
      <c r="BC28" s="156"/>
      <c r="BD28" s="156"/>
      <c r="BE28" s="156"/>
      <c r="BF28" s="140"/>
      <c r="BG28" s="156"/>
      <c r="BH28" s="156"/>
      <c r="BI28" s="156"/>
      <c r="BJ28" s="140"/>
      <c r="BK28" s="156"/>
      <c r="BL28" s="156"/>
      <c r="BM28" s="156"/>
      <c r="BN28" s="140"/>
      <c r="BO28" s="156"/>
      <c r="BP28" s="156"/>
      <c r="BQ28" s="156"/>
      <c r="BR28" s="140"/>
      <c r="BS28" s="156"/>
      <c r="BT28" s="156"/>
      <c r="BU28" s="156"/>
      <c r="BV28" s="140"/>
      <c r="BW28" s="156"/>
      <c r="BX28" s="156"/>
      <c r="BY28" s="156"/>
      <c r="BZ28" s="140"/>
      <c r="CA28" s="156"/>
      <c r="CB28" s="156"/>
      <c r="CC28" s="156"/>
      <c r="CD28" s="140"/>
      <c r="CE28" s="156"/>
      <c r="CF28" s="156"/>
      <c r="CG28" s="156"/>
      <c r="CH28" s="140"/>
      <c r="CI28" s="156"/>
      <c r="CJ28" s="156"/>
      <c r="CK28" s="156"/>
      <c r="CL28" s="140"/>
      <c r="CM28" s="156"/>
      <c r="CN28" s="156"/>
      <c r="CO28" s="156"/>
      <c r="CP28" s="140"/>
      <c r="CQ28" s="156"/>
      <c r="CR28" s="156"/>
      <c r="CS28" s="156"/>
      <c r="CT28" s="140"/>
      <c r="CU28" s="156"/>
      <c r="CV28" s="156"/>
      <c r="CW28" s="156"/>
      <c r="CX28" s="140"/>
      <c r="CY28" s="156"/>
      <c r="CZ28" s="156"/>
      <c r="DA28" s="156"/>
      <c r="DB28" s="140"/>
      <c r="DC28" s="156"/>
      <c r="DD28" s="156"/>
      <c r="DE28" s="156"/>
      <c r="DF28" s="140"/>
      <c r="DG28" s="156"/>
      <c r="DH28" s="156"/>
      <c r="DI28" s="156"/>
      <c r="DJ28" s="140"/>
      <c r="DK28" s="156"/>
      <c r="DL28" s="156"/>
      <c r="DM28" s="156"/>
      <c r="DN28" s="140"/>
      <c r="DO28" s="156"/>
      <c r="DP28" s="156"/>
      <c r="DQ28" s="156"/>
      <c r="DR28" s="140"/>
      <c r="DS28" s="156"/>
      <c r="DT28" s="156"/>
      <c r="DU28" s="156"/>
      <c r="DV28" s="140"/>
      <c r="DW28" s="156"/>
      <c r="DX28" s="156"/>
      <c r="DY28" s="156"/>
      <c r="DZ28" s="140"/>
      <c r="EA28" s="156"/>
      <c r="EB28" s="156"/>
      <c r="EC28" s="156"/>
      <c r="ED28" s="140"/>
      <c r="EE28" s="156"/>
      <c r="EF28" s="156"/>
      <c r="EG28" s="156"/>
      <c r="EH28" s="140"/>
      <c r="EI28" s="156"/>
      <c r="EJ28" s="156"/>
      <c r="EK28" s="156"/>
      <c r="EL28" s="140"/>
      <c r="EM28" s="156"/>
      <c r="EN28" s="156"/>
      <c r="EO28" s="156"/>
      <c r="EP28" s="140"/>
      <c r="EQ28" s="156"/>
      <c r="ER28" s="156"/>
      <c r="ES28" s="156"/>
    </row>
    <row r="29" spans="1:149" s="141" customFormat="1" ht="16.5" customHeight="1">
      <c r="A29" s="141" t="str">
        <f>DB2</f>
        <v>Audio</v>
      </c>
      <c r="B29" s="143"/>
      <c r="C29" s="156"/>
      <c r="D29" s="156"/>
      <c r="E29" s="156"/>
      <c r="F29" s="143"/>
      <c r="G29" s="156"/>
      <c r="H29" s="156"/>
      <c r="I29" s="156"/>
      <c r="J29" s="143"/>
      <c r="K29" s="156"/>
      <c r="L29" s="156"/>
      <c r="M29" s="156"/>
      <c r="N29" s="140"/>
      <c r="O29" s="156"/>
      <c r="P29" s="156"/>
      <c r="Q29" s="156"/>
      <c r="R29" s="140"/>
      <c r="S29" s="156"/>
      <c r="T29" s="156"/>
      <c r="U29" s="156"/>
      <c r="V29" s="140"/>
      <c r="W29" s="156"/>
      <c r="X29" s="156"/>
      <c r="Y29" s="156"/>
      <c r="Z29" s="140"/>
      <c r="AA29" s="156"/>
      <c r="AB29" s="156"/>
      <c r="AC29" s="156"/>
      <c r="AD29" s="140"/>
      <c r="AE29" s="156"/>
      <c r="AF29" s="156"/>
      <c r="AG29" s="156"/>
      <c r="AH29" s="140"/>
      <c r="AI29" s="156"/>
      <c r="AJ29" s="156"/>
      <c r="AK29" s="156"/>
      <c r="AL29" s="140"/>
      <c r="AM29" s="156"/>
      <c r="AN29" s="156"/>
      <c r="AO29" s="156"/>
      <c r="AP29" s="140"/>
      <c r="AQ29" s="156"/>
      <c r="AR29" s="156"/>
      <c r="AS29" s="156"/>
      <c r="AT29" s="140"/>
      <c r="AU29" s="156"/>
      <c r="AV29" s="156"/>
      <c r="AW29" s="156"/>
      <c r="AX29" s="140"/>
      <c r="AY29" s="156"/>
      <c r="AZ29" s="156"/>
      <c r="BA29" s="156"/>
      <c r="BB29" s="140"/>
      <c r="BC29" s="156"/>
      <c r="BD29" s="156"/>
      <c r="BE29" s="156"/>
      <c r="BF29" s="140"/>
      <c r="BG29" s="156"/>
      <c r="BH29" s="156"/>
      <c r="BI29" s="156"/>
      <c r="BJ29" s="140"/>
      <c r="BK29" s="156"/>
      <c r="BL29" s="156"/>
      <c r="BM29" s="156"/>
      <c r="BN29" s="140"/>
      <c r="BO29" s="156"/>
      <c r="BP29" s="156"/>
      <c r="BQ29" s="156"/>
      <c r="BR29" s="140"/>
      <c r="BS29" s="156"/>
      <c r="BT29" s="156"/>
      <c r="BU29" s="156"/>
      <c r="BV29" s="140"/>
      <c r="BW29" s="156"/>
      <c r="BX29" s="156"/>
      <c r="BY29" s="156"/>
      <c r="BZ29" s="140"/>
      <c r="CA29" s="156"/>
      <c r="CB29" s="156"/>
      <c r="CC29" s="156"/>
      <c r="CD29" s="140"/>
      <c r="CE29" s="156"/>
      <c r="CF29" s="156"/>
      <c r="CG29" s="156"/>
      <c r="CH29" s="140"/>
      <c r="CI29" s="156"/>
      <c r="CJ29" s="156"/>
      <c r="CK29" s="156"/>
      <c r="CL29" s="140"/>
      <c r="CM29" s="156"/>
      <c r="CN29" s="156"/>
      <c r="CO29" s="156"/>
      <c r="CP29" s="140"/>
      <c r="CQ29" s="156"/>
      <c r="CR29" s="156"/>
      <c r="CS29" s="156"/>
      <c r="CT29" s="140"/>
      <c r="CU29" s="156"/>
      <c r="CV29" s="156"/>
      <c r="CW29" s="156"/>
      <c r="CX29" s="140"/>
      <c r="CY29" s="156"/>
      <c r="CZ29" s="156"/>
      <c r="DA29" s="156"/>
      <c r="DB29" s="140"/>
      <c r="DC29" s="156"/>
      <c r="DD29" s="156"/>
      <c r="DE29" s="156"/>
      <c r="DF29" s="140"/>
      <c r="DG29" s="156"/>
      <c r="DH29" s="156"/>
      <c r="DI29" s="156"/>
      <c r="DJ29" s="140"/>
      <c r="DK29" s="156"/>
      <c r="DL29" s="156"/>
      <c r="DM29" s="156"/>
      <c r="DN29" s="140"/>
      <c r="DO29" s="156"/>
      <c r="DP29" s="156"/>
      <c r="DQ29" s="156"/>
      <c r="DR29" s="140"/>
      <c r="DS29" s="156"/>
      <c r="DT29" s="156"/>
      <c r="DU29" s="156"/>
      <c r="DV29" s="140"/>
      <c r="DW29" s="156"/>
      <c r="DX29" s="156"/>
      <c r="DY29" s="156"/>
      <c r="DZ29" s="140"/>
      <c r="EA29" s="156"/>
      <c r="EB29" s="156"/>
      <c r="EC29" s="156"/>
      <c r="ED29" s="140"/>
      <c r="EE29" s="156"/>
      <c r="EF29" s="156"/>
      <c r="EG29" s="156"/>
      <c r="EH29" s="140"/>
      <c r="EI29" s="156"/>
      <c r="EJ29" s="156"/>
      <c r="EK29" s="156"/>
      <c r="EL29" s="140"/>
      <c r="EM29" s="156"/>
      <c r="EN29" s="156"/>
      <c r="EO29" s="156"/>
      <c r="EP29" s="140"/>
      <c r="EQ29" s="156"/>
      <c r="ER29" s="156"/>
      <c r="ES29" s="156"/>
    </row>
    <row r="30" spans="1:149" s="141" customFormat="1" ht="16.5" customHeight="1">
      <c r="A30" s="141" t="str">
        <f>DF2</f>
        <v>Fotografia</v>
      </c>
      <c r="B30" s="143"/>
      <c r="C30" s="156"/>
      <c r="D30" s="156"/>
      <c r="E30" s="156"/>
      <c r="F30" s="143"/>
      <c r="G30" s="156"/>
      <c r="H30" s="156"/>
      <c r="I30" s="156"/>
      <c r="J30" s="143"/>
      <c r="K30" s="156"/>
      <c r="L30" s="156"/>
      <c r="M30" s="156"/>
      <c r="N30" s="140"/>
      <c r="O30" s="156"/>
      <c r="P30" s="156"/>
      <c r="Q30" s="156"/>
      <c r="R30" s="140"/>
      <c r="S30" s="156"/>
      <c r="T30" s="156"/>
      <c r="U30" s="156"/>
      <c r="V30" s="140"/>
      <c r="W30" s="156"/>
      <c r="X30" s="156"/>
      <c r="Y30" s="156"/>
      <c r="Z30" s="140"/>
      <c r="AA30" s="156"/>
      <c r="AB30" s="156"/>
      <c r="AC30" s="156"/>
      <c r="AD30" s="140"/>
      <c r="AE30" s="156"/>
      <c r="AF30" s="156"/>
      <c r="AG30" s="156"/>
      <c r="AH30" s="140"/>
      <c r="AI30" s="156"/>
      <c r="AJ30" s="156"/>
      <c r="AK30" s="156"/>
      <c r="AL30" s="140"/>
      <c r="AM30" s="156"/>
      <c r="AN30" s="156"/>
      <c r="AO30" s="156"/>
      <c r="AP30" s="140"/>
      <c r="AQ30" s="156"/>
      <c r="AR30" s="156"/>
      <c r="AS30" s="156"/>
      <c r="AT30" s="140"/>
      <c r="AU30" s="156"/>
      <c r="AV30" s="156"/>
      <c r="AW30" s="156"/>
      <c r="AX30" s="140"/>
      <c r="AY30" s="156"/>
      <c r="AZ30" s="156"/>
      <c r="BA30" s="156"/>
      <c r="BB30" s="140"/>
      <c r="BC30" s="156"/>
      <c r="BD30" s="156"/>
      <c r="BE30" s="156"/>
      <c r="BF30" s="140"/>
      <c r="BG30" s="156"/>
      <c r="BH30" s="156"/>
      <c r="BI30" s="156"/>
      <c r="BJ30" s="140"/>
      <c r="BK30" s="156"/>
      <c r="BL30" s="156"/>
      <c r="BM30" s="156"/>
      <c r="BN30" s="140"/>
      <c r="BO30" s="156"/>
      <c r="BP30" s="156"/>
      <c r="BQ30" s="156"/>
      <c r="BR30" s="140"/>
      <c r="BS30" s="156"/>
      <c r="BT30" s="156"/>
      <c r="BU30" s="156"/>
      <c r="BV30" s="140"/>
      <c r="BW30" s="156"/>
      <c r="BX30" s="156"/>
      <c r="BY30" s="156"/>
      <c r="BZ30" s="140"/>
      <c r="CA30" s="156"/>
      <c r="CB30" s="156"/>
      <c r="CC30" s="156"/>
      <c r="CD30" s="140"/>
      <c r="CE30" s="156"/>
      <c r="CF30" s="156"/>
      <c r="CG30" s="156"/>
      <c r="CH30" s="140"/>
      <c r="CI30" s="156"/>
      <c r="CJ30" s="156"/>
      <c r="CK30" s="156"/>
      <c r="CL30" s="140"/>
      <c r="CM30" s="156"/>
      <c r="CN30" s="156"/>
      <c r="CO30" s="156"/>
      <c r="CP30" s="140"/>
      <c r="CQ30" s="156"/>
      <c r="CR30" s="156"/>
      <c r="CS30" s="156"/>
      <c r="CT30" s="140"/>
      <c r="CU30" s="156"/>
      <c r="CV30" s="156"/>
      <c r="CW30" s="156"/>
      <c r="CX30" s="140"/>
      <c r="CY30" s="156"/>
      <c r="CZ30" s="156"/>
      <c r="DA30" s="156"/>
      <c r="DB30" s="140"/>
      <c r="DC30" s="156"/>
      <c r="DD30" s="156"/>
      <c r="DE30" s="156"/>
      <c r="DF30" s="140"/>
      <c r="DG30" s="156"/>
      <c r="DH30" s="156"/>
      <c r="DI30" s="156"/>
      <c r="DJ30" s="140"/>
      <c r="DK30" s="156"/>
      <c r="DL30" s="156"/>
      <c r="DM30" s="156"/>
      <c r="DN30" s="140"/>
      <c r="DO30" s="156"/>
      <c r="DP30" s="156"/>
      <c r="DQ30" s="156"/>
      <c r="DR30" s="140"/>
      <c r="DS30" s="156"/>
      <c r="DT30" s="156"/>
      <c r="DU30" s="156"/>
      <c r="DV30" s="140"/>
      <c r="DW30" s="156"/>
      <c r="DX30" s="156"/>
      <c r="DY30" s="156"/>
      <c r="DZ30" s="140"/>
      <c r="EA30" s="156"/>
      <c r="EB30" s="156"/>
      <c r="EC30" s="156"/>
      <c r="ED30" s="140"/>
      <c r="EE30" s="156"/>
      <c r="EF30" s="156"/>
      <c r="EG30" s="156"/>
      <c r="EH30" s="140"/>
      <c r="EI30" s="156"/>
      <c r="EJ30" s="156"/>
      <c r="EK30" s="156"/>
      <c r="EL30" s="140"/>
      <c r="EM30" s="156"/>
      <c r="EN30" s="156"/>
      <c r="EO30" s="156"/>
      <c r="EP30" s="140"/>
      <c r="EQ30" s="156"/>
      <c r="ER30" s="156"/>
      <c r="ES30" s="156"/>
    </row>
    <row r="31" spans="1:149" s="141" customFormat="1" ht="16.5" customHeight="1">
      <c r="A31" s="141" t="str">
        <f>DJ2</f>
        <v>Smartphones e Tablets</v>
      </c>
      <c r="B31" s="143"/>
      <c r="C31" s="156"/>
      <c r="D31" s="156"/>
      <c r="E31" s="156"/>
      <c r="F31" s="143"/>
      <c r="G31" s="156"/>
      <c r="H31" s="156"/>
      <c r="I31" s="156"/>
      <c r="J31" s="143"/>
      <c r="K31" s="156"/>
      <c r="L31" s="156"/>
      <c r="M31" s="156"/>
      <c r="N31" s="140"/>
      <c r="O31" s="156"/>
      <c r="P31" s="156"/>
      <c r="Q31" s="156"/>
      <c r="R31" s="140"/>
      <c r="S31" s="156"/>
      <c r="T31" s="156"/>
      <c r="U31" s="156"/>
      <c r="V31" s="140"/>
      <c r="W31" s="156"/>
      <c r="X31" s="156"/>
      <c r="Y31" s="156"/>
      <c r="Z31" s="140"/>
      <c r="AA31" s="156"/>
      <c r="AB31" s="156"/>
      <c r="AC31" s="156"/>
      <c r="AD31" s="140"/>
      <c r="AE31" s="156"/>
      <c r="AF31" s="156"/>
      <c r="AG31" s="156"/>
      <c r="AH31" s="140"/>
      <c r="AI31" s="156"/>
      <c r="AJ31" s="156"/>
      <c r="AK31" s="156"/>
      <c r="AL31" s="140"/>
      <c r="AM31" s="156"/>
      <c r="AN31" s="156"/>
      <c r="AO31" s="156"/>
      <c r="AP31" s="140"/>
      <c r="AQ31" s="156"/>
      <c r="AR31" s="156"/>
      <c r="AS31" s="156"/>
      <c r="AT31" s="140"/>
      <c r="AU31" s="156"/>
      <c r="AV31" s="156"/>
      <c r="AW31" s="156"/>
      <c r="AX31" s="140"/>
      <c r="AY31" s="156"/>
      <c r="AZ31" s="156"/>
      <c r="BA31" s="156"/>
      <c r="BB31" s="140"/>
      <c r="BC31" s="156"/>
      <c r="BD31" s="156"/>
      <c r="BE31" s="156"/>
      <c r="BF31" s="140"/>
      <c r="BG31" s="156"/>
      <c r="BH31" s="156"/>
      <c r="BI31" s="156"/>
      <c r="BJ31" s="140"/>
      <c r="BK31" s="156"/>
      <c r="BL31" s="156"/>
      <c r="BM31" s="156"/>
      <c r="BN31" s="140"/>
      <c r="BO31" s="156"/>
      <c r="BP31" s="156"/>
      <c r="BQ31" s="156"/>
      <c r="BR31" s="140"/>
      <c r="BS31" s="156"/>
      <c r="BT31" s="156"/>
      <c r="BU31" s="156"/>
      <c r="BV31" s="140"/>
      <c r="BW31" s="156"/>
      <c r="BX31" s="156"/>
      <c r="BY31" s="156"/>
      <c r="BZ31" s="140"/>
      <c r="CA31" s="156"/>
      <c r="CB31" s="156"/>
      <c r="CC31" s="156"/>
      <c r="CD31" s="140"/>
      <c r="CE31" s="156"/>
      <c r="CF31" s="156"/>
      <c r="CG31" s="156"/>
      <c r="CH31" s="140"/>
      <c r="CI31" s="156"/>
      <c r="CJ31" s="156"/>
      <c r="CK31" s="156"/>
      <c r="CL31" s="140"/>
      <c r="CM31" s="156"/>
      <c r="CN31" s="156"/>
      <c r="CO31" s="156"/>
      <c r="CP31" s="140"/>
      <c r="CQ31" s="156"/>
      <c r="CR31" s="156"/>
      <c r="CS31" s="156"/>
      <c r="CT31" s="140"/>
      <c r="CU31" s="156"/>
      <c r="CV31" s="156"/>
      <c r="CW31" s="156"/>
      <c r="CX31" s="140"/>
      <c r="CY31" s="156"/>
      <c r="CZ31" s="156"/>
      <c r="DA31" s="156"/>
      <c r="DB31" s="140"/>
      <c r="DC31" s="156"/>
      <c r="DD31" s="156"/>
      <c r="DE31" s="156"/>
      <c r="DF31" s="140"/>
      <c r="DG31" s="156"/>
      <c r="DH31" s="156"/>
      <c r="DI31" s="156"/>
      <c r="DJ31" s="140"/>
      <c r="DK31" s="156"/>
      <c r="DL31" s="156"/>
      <c r="DM31" s="156"/>
      <c r="DN31" s="140"/>
      <c r="DO31" s="156"/>
      <c r="DP31" s="156"/>
      <c r="DQ31" s="156"/>
      <c r="DR31" s="140"/>
      <c r="DS31" s="156"/>
      <c r="DT31" s="156"/>
      <c r="DU31" s="156"/>
      <c r="DV31" s="140"/>
      <c r="DW31" s="156"/>
      <c r="DX31" s="156"/>
      <c r="DY31" s="156"/>
      <c r="DZ31" s="140"/>
      <c r="EA31" s="156"/>
      <c r="EB31" s="156"/>
      <c r="EC31" s="156"/>
      <c r="ED31" s="140"/>
      <c r="EE31" s="156"/>
      <c r="EF31" s="156"/>
      <c r="EG31" s="156"/>
      <c r="EH31" s="140"/>
      <c r="EI31" s="156"/>
      <c r="EJ31" s="156"/>
      <c r="EK31" s="156"/>
      <c r="EL31" s="140"/>
      <c r="EM31" s="156"/>
      <c r="EN31" s="156"/>
      <c r="EO31" s="156"/>
      <c r="EP31" s="140"/>
      <c r="EQ31" s="156"/>
      <c r="ER31" s="156"/>
      <c r="ES31" s="156"/>
    </row>
    <row r="32" spans="1:149" s="141" customFormat="1" ht="16.5" customHeight="1">
      <c r="A32" s="141" t="str">
        <f>DN2</f>
        <v>Sistemi di navigazione</v>
      </c>
      <c r="B32" s="143"/>
      <c r="C32" s="156"/>
      <c r="D32" s="156"/>
      <c r="E32" s="156"/>
      <c r="F32" s="143"/>
      <c r="G32" s="156"/>
      <c r="H32" s="156"/>
      <c r="I32" s="156"/>
      <c r="J32" s="143"/>
      <c r="K32" s="156"/>
      <c r="L32" s="156"/>
      <c r="M32" s="156"/>
      <c r="N32" s="140"/>
      <c r="O32" s="156"/>
      <c r="P32" s="156"/>
      <c r="Q32" s="156"/>
      <c r="R32" s="140"/>
      <c r="S32" s="156"/>
      <c r="T32" s="156"/>
      <c r="U32" s="156"/>
      <c r="V32" s="140"/>
      <c r="W32" s="156"/>
      <c r="X32" s="156"/>
      <c r="Y32" s="156"/>
      <c r="Z32" s="140"/>
      <c r="AA32" s="156"/>
      <c r="AB32" s="156"/>
      <c r="AC32" s="156"/>
      <c r="AD32" s="140"/>
      <c r="AE32" s="156"/>
      <c r="AF32" s="156"/>
      <c r="AG32" s="156"/>
      <c r="AH32" s="140"/>
      <c r="AI32" s="156"/>
      <c r="AJ32" s="156"/>
      <c r="AK32" s="156"/>
      <c r="AL32" s="140"/>
      <c r="AM32" s="156"/>
      <c r="AN32" s="156"/>
      <c r="AO32" s="156"/>
      <c r="AP32" s="140"/>
      <c r="AQ32" s="156"/>
      <c r="AR32" s="156"/>
      <c r="AS32" s="156"/>
      <c r="AT32" s="140"/>
      <c r="AU32" s="156"/>
      <c r="AV32" s="156"/>
      <c r="AW32" s="156"/>
      <c r="AX32" s="140"/>
      <c r="AY32" s="156"/>
      <c r="AZ32" s="156"/>
      <c r="BA32" s="156"/>
      <c r="BB32" s="140"/>
      <c r="BC32" s="156"/>
      <c r="BD32" s="156"/>
      <c r="BE32" s="156"/>
      <c r="BF32" s="140"/>
      <c r="BG32" s="156"/>
      <c r="BH32" s="156"/>
      <c r="BI32" s="156"/>
      <c r="BJ32" s="140"/>
      <c r="BK32" s="156"/>
      <c r="BL32" s="156"/>
      <c r="BM32" s="156"/>
      <c r="BN32" s="140"/>
      <c r="BO32" s="156"/>
      <c r="BP32" s="156"/>
      <c r="BQ32" s="156"/>
      <c r="BR32" s="140"/>
      <c r="BS32" s="156"/>
      <c r="BT32" s="156"/>
      <c r="BU32" s="156"/>
      <c r="BV32" s="140"/>
      <c r="BW32" s="156"/>
      <c r="BX32" s="156"/>
      <c r="BY32" s="156"/>
      <c r="BZ32" s="140"/>
      <c r="CA32" s="156"/>
      <c r="CB32" s="156"/>
      <c r="CC32" s="156"/>
      <c r="CD32" s="140"/>
      <c r="CE32" s="156"/>
      <c r="CF32" s="156"/>
      <c r="CG32" s="156"/>
      <c r="CH32" s="140"/>
      <c r="CI32" s="156"/>
      <c r="CJ32" s="156"/>
      <c r="CK32" s="156"/>
      <c r="CL32" s="140"/>
      <c r="CM32" s="156"/>
      <c r="CN32" s="156"/>
      <c r="CO32" s="156"/>
      <c r="CP32" s="140"/>
      <c r="CQ32" s="156"/>
      <c r="CR32" s="156"/>
      <c r="CS32" s="156"/>
      <c r="CT32" s="140"/>
      <c r="CU32" s="156"/>
      <c r="CV32" s="156"/>
      <c r="CW32" s="156"/>
      <c r="CX32" s="140"/>
      <c r="CY32" s="156"/>
      <c r="CZ32" s="156"/>
      <c r="DA32" s="156"/>
      <c r="DB32" s="140"/>
      <c r="DC32" s="156"/>
      <c r="DD32" s="156"/>
      <c r="DE32" s="156"/>
      <c r="DF32" s="140"/>
      <c r="DG32" s="156"/>
      <c r="DH32" s="156"/>
      <c r="DI32" s="156"/>
      <c r="DJ32" s="140"/>
      <c r="DK32" s="156"/>
      <c r="DL32" s="156"/>
      <c r="DM32" s="156"/>
      <c r="DN32" s="140"/>
      <c r="DO32" s="156"/>
      <c r="DP32" s="156"/>
      <c r="DQ32" s="156"/>
      <c r="DR32" s="140"/>
      <c r="DS32" s="156"/>
      <c r="DT32" s="156"/>
      <c r="DU32" s="156"/>
      <c r="DV32" s="140"/>
      <c r="DW32" s="156"/>
      <c r="DX32" s="156"/>
      <c r="DY32" s="156"/>
      <c r="DZ32" s="140"/>
      <c r="EA32" s="156"/>
      <c r="EB32" s="156"/>
      <c r="EC32" s="156"/>
      <c r="ED32" s="140"/>
      <c r="EE32" s="156"/>
      <c r="EF32" s="156"/>
      <c r="EG32" s="156"/>
      <c r="EH32" s="140"/>
      <c r="EI32" s="156"/>
      <c r="EJ32" s="156"/>
      <c r="EK32" s="156"/>
      <c r="EL32" s="140"/>
      <c r="EM32" s="156"/>
      <c r="EN32" s="156"/>
      <c r="EO32" s="156"/>
      <c r="EP32" s="140"/>
      <c r="EQ32" s="156"/>
      <c r="ER32" s="156"/>
      <c r="ES32" s="156"/>
    </row>
    <row r="33" spans="1:149" s="141" customFormat="1" ht="16.5" customHeight="1">
      <c r="A33" s="141" t="str">
        <f>DR2</f>
        <v>TV</v>
      </c>
      <c r="B33" s="143"/>
      <c r="C33" s="156"/>
      <c r="D33" s="156"/>
      <c r="E33" s="156"/>
      <c r="F33" s="143"/>
      <c r="G33" s="156"/>
      <c r="H33" s="156"/>
      <c r="I33" s="156"/>
      <c r="J33" s="143"/>
      <c r="K33" s="156"/>
      <c r="L33" s="156"/>
      <c r="M33" s="156"/>
      <c r="N33" s="140"/>
      <c r="O33" s="156"/>
      <c r="P33" s="156"/>
      <c r="Q33" s="156"/>
      <c r="R33" s="140"/>
      <c r="S33" s="156"/>
      <c r="T33" s="156"/>
      <c r="U33" s="156"/>
      <c r="V33" s="140"/>
      <c r="W33" s="156"/>
      <c r="X33" s="156"/>
      <c r="Y33" s="156"/>
      <c r="Z33" s="140"/>
      <c r="AA33" s="156"/>
      <c r="AB33" s="156"/>
      <c r="AC33" s="156"/>
      <c r="AD33" s="140"/>
      <c r="AE33" s="156"/>
      <c r="AF33" s="156"/>
      <c r="AG33" s="156"/>
      <c r="AH33" s="140"/>
      <c r="AI33" s="156"/>
      <c r="AJ33" s="156"/>
      <c r="AK33" s="156"/>
      <c r="AL33" s="140"/>
      <c r="AM33" s="156"/>
      <c r="AN33" s="156"/>
      <c r="AO33" s="156"/>
      <c r="AP33" s="140"/>
      <c r="AQ33" s="156"/>
      <c r="AR33" s="156"/>
      <c r="AS33" s="156"/>
      <c r="AT33" s="140"/>
      <c r="AU33" s="156"/>
      <c r="AV33" s="156"/>
      <c r="AW33" s="156"/>
      <c r="AX33" s="140"/>
      <c r="AY33" s="156"/>
      <c r="AZ33" s="156"/>
      <c r="BA33" s="156"/>
      <c r="BB33" s="140"/>
      <c r="BC33" s="156"/>
      <c r="BD33" s="156"/>
      <c r="BE33" s="156"/>
      <c r="BF33" s="140"/>
      <c r="BG33" s="156"/>
      <c r="BH33" s="156"/>
      <c r="BI33" s="156"/>
      <c r="BJ33" s="140"/>
      <c r="BK33" s="156"/>
      <c r="BL33" s="156"/>
      <c r="BM33" s="156"/>
      <c r="BN33" s="140"/>
      <c r="BO33" s="156"/>
      <c r="BP33" s="156"/>
      <c r="BQ33" s="156"/>
      <c r="BR33" s="140"/>
      <c r="BS33" s="156"/>
      <c r="BT33" s="156"/>
      <c r="BU33" s="156"/>
      <c r="BV33" s="140"/>
      <c r="BW33" s="156"/>
      <c r="BX33" s="156"/>
      <c r="BY33" s="156"/>
      <c r="BZ33" s="140"/>
      <c r="CA33" s="156"/>
      <c r="CB33" s="156"/>
      <c r="CC33" s="156"/>
      <c r="CD33" s="140"/>
      <c r="CE33" s="156"/>
      <c r="CF33" s="156"/>
      <c r="CG33" s="156"/>
      <c r="CH33" s="140"/>
      <c r="CI33" s="156"/>
      <c r="CJ33" s="156"/>
      <c r="CK33" s="156"/>
      <c r="CL33" s="140"/>
      <c r="CM33" s="156"/>
      <c r="CN33" s="156"/>
      <c r="CO33" s="156"/>
      <c r="CP33" s="140"/>
      <c r="CQ33" s="156"/>
      <c r="CR33" s="156"/>
      <c r="CS33" s="156"/>
      <c r="CT33" s="140"/>
      <c r="CU33" s="156"/>
      <c r="CV33" s="156"/>
      <c r="CW33" s="156"/>
      <c r="CX33" s="140"/>
      <c r="CY33" s="156"/>
      <c r="CZ33" s="156"/>
      <c r="DA33" s="156"/>
      <c r="DB33" s="140"/>
      <c r="DC33" s="156"/>
      <c r="DD33" s="156"/>
      <c r="DE33" s="156"/>
      <c r="DF33" s="140"/>
      <c r="DG33" s="156"/>
      <c r="DH33" s="156"/>
      <c r="DI33" s="156"/>
      <c r="DJ33" s="140"/>
      <c r="DK33" s="156"/>
      <c r="DL33" s="156"/>
      <c r="DM33" s="156"/>
      <c r="DN33" s="140"/>
      <c r="DO33" s="156"/>
      <c r="DP33" s="156"/>
      <c r="DQ33" s="156"/>
      <c r="DR33" s="140"/>
      <c r="DS33" s="156"/>
      <c r="DT33" s="156"/>
      <c r="DU33" s="156"/>
      <c r="DV33" s="140"/>
      <c r="DW33" s="156"/>
      <c r="DX33" s="156"/>
      <c r="DY33" s="156"/>
      <c r="DZ33" s="140"/>
      <c r="EA33" s="156"/>
      <c r="EB33" s="156"/>
      <c r="EC33" s="156"/>
      <c r="ED33" s="140"/>
      <c r="EE33" s="156"/>
      <c r="EF33" s="156"/>
      <c r="EG33" s="156"/>
      <c r="EH33" s="140"/>
      <c r="EI33" s="156"/>
      <c r="EJ33" s="156"/>
      <c r="EK33" s="156"/>
      <c r="EL33" s="140"/>
      <c r="EM33" s="156"/>
      <c r="EN33" s="156"/>
      <c r="EO33" s="156"/>
      <c r="EP33" s="140"/>
      <c r="EQ33" s="156"/>
      <c r="ER33" s="156"/>
      <c r="ES33" s="156"/>
    </row>
    <row r="34" spans="1:149" s="141" customFormat="1" ht="16.5" customHeight="1">
      <c r="A34" s="141" t="str">
        <f>DV2</f>
        <v>Registratori e Riproduttori</v>
      </c>
      <c r="B34" s="143"/>
      <c r="C34" s="156"/>
      <c r="D34" s="156"/>
      <c r="E34" s="156"/>
      <c r="F34" s="143"/>
      <c r="G34" s="156"/>
      <c r="H34" s="156"/>
      <c r="I34" s="156"/>
      <c r="J34" s="143"/>
      <c r="K34" s="156"/>
      <c r="L34" s="156"/>
      <c r="M34" s="156"/>
      <c r="N34" s="140"/>
      <c r="O34" s="156"/>
      <c r="P34" s="156"/>
      <c r="Q34" s="156"/>
      <c r="R34" s="140"/>
      <c r="S34" s="156"/>
      <c r="T34" s="156"/>
      <c r="U34" s="156"/>
      <c r="V34" s="140"/>
      <c r="W34" s="156"/>
      <c r="X34" s="156"/>
      <c r="Y34" s="156"/>
      <c r="Z34" s="140"/>
      <c r="AA34" s="156"/>
      <c r="AB34" s="156"/>
      <c r="AC34" s="156"/>
      <c r="AD34" s="140"/>
      <c r="AE34" s="156"/>
      <c r="AF34" s="156"/>
      <c r="AG34" s="156"/>
      <c r="AH34" s="140"/>
      <c r="AI34" s="156"/>
      <c r="AJ34" s="156"/>
      <c r="AK34" s="156"/>
      <c r="AL34" s="140"/>
      <c r="AM34" s="156"/>
      <c r="AN34" s="156"/>
      <c r="AO34" s="156"/>
      <c r="AP34" s="140"/>
      <c r="AQ34" s="156"/>
      <c r="AR34" s="156"/>
      <c r="AS34" s="156"/>
      <c r="AT34" s="140"/>
      <c r="AU34" s="156"/>
      <c r="AV34" s="156"/>
      <c r="AW34" s="156"/>
      <c r="AX34" s="140"/>
      <c r="AY34" s="156"/>
      <c r="AZ34" s="156"/>
      <c r="BA34" s="156"/>
      <c r="BB34" s="140"/>
      <c r="BC34" s="156"/>
      <c r="BD34" s="156"/>
      <c r="BE34" s="156"/>
      <c r="BF34" s="140"/>
      <c r="BG34" s="156"/>
      <c r="BH34" s="156"/>
      <c r="BI34" s="156"/>
      <c r="BJ34" s="140"/>
      <c r="BK34" s="156"/>
      <c r="BL34" s="156"/>
      <c r="BM34" s="156"/>
      <c r="BN34" s="140"/>
      <c r="BO34" s="156"/>
      <c r="BP34" s="156"/>
      <c r="BQ34" s="156"/>
      <c r="BR34" s="140"/>
      <c r="BS34" s="156"/>
      <c r="BT34" s="156"/>
      <c r="BU34" s="156"/>
      <c r="BV34" s="140"/>
      <c r="BW34" s="156"/>
      <c r="BX34" s="156"/>
      <c r="BY34" s="156"/>
      <c r="BZ34" s="140"/>
      <c r="CA34" s="156"/>
      <c r="CB34" s="156"/>
      <c r="CC34" s="156"/>
      <c r="CD34" s="140"/>
      <c r="CE34" s="156"/>
      <c r="CF34" s="156"/>
      <c r="CG34" s="156"/>
      <c r="CH34" s="140"/>
      <c r="CI34" s="156"/>
      <c r="CJ34" s="156"/>
      <c r="CK34" s="156"/>
      <c r="CL34" s="140"/>
      <c r="CM34" s="156"/>
      <c r="CN34" s="156"/>
      <c r="CO34" s="156"/>
      <c r="CP34" s="140"/>
      <c r="CQ34" s="156"/>
      <c r="CR34" s="156"/>
      <c r="CS34" s="156"/>
      <c r="CT34" s="140"/>
      <c r="CU34" s="156"/>
      <c r="CV34" s="156"/>
      <c r="CW34" s="156"/>
      <c r="CX34" s="140"/>
      <c r="CY34" s="156"/>
      <c r="CZ34" s="156"/>
      <c r="DA34" s="156"/>
      <c r="DB34" s="140"/>
      <c r="DC34" s="156"/>
      <c r="DD34" s="156"/>
      <c r="DE34" s="156"/>
      <c r="DF34" s="140"/>
      <c r="DG34" s="156"/>
      <c r="DH34" s="156"/>
      <c r="DI34" s="156"/>
      <c r="DJ34" s="140"/>
      <c r="DK34" s="156"/>
      <c r="DL34" s="156"/>
      <c r="DM34" s="156"/>
      <c r="DN34" s="140"/>
      <c r="DO34" s="156"/>
      <c r="DP34" s="156"/>
      <c r="DQ34" s="156"/>
      <c r="DR34" s="140"/>
      <c r="DS34" s="156"/>
      <c r="DT34" s="156"/>
      <c r="DU34" s="156"/>
      <c r="DV34" s="140"/>
      <c r="DW34" s="156"/>
      <c r="DX34" s="156"/>
      <c r="DY34" s="156"/>
      <c r="DZ34" s="140"/>
      <c r="EA34" s="156"/>
      <c r="EB34" s="156"/>
      <c r="EC34" s="156"/>
      <c r="ED34" s="140"/>
      <c r="EE34" s="156"/>
      <c r="EF34" s="156"/>
      <c r="EG34" s="156"/>
      <c r="EH34" s="140"/>
      <c r="EI34" s="156"/>
      <c r="EJ34" s="156"/>
      <c r="EK34" s="156"/>
      <c r="EL34" s="140"/>
      <c r="EM34" s="156"/>
      <c r="EN34" s="156"/>
      <c r="EO34" s="156"/>
      <c r="EP34" s="140"/>
      <c r="EQ34" s="156"/>
      <c r="ER34" s="156"/>
      <c r="ES34" s="156"/>
    </row>
    <row r="35" spans="1:149" s="141" customFormat="1" ht="16.5" customHeight="1">
      <c r="A35" s="141" t="str">
        <f>DZ2</f>
        <v>Casse Smart, Domotica, Attivazione vocale</v>
      </c>
      <c r="B35" s="143"/>
      <c r="C35" s="156"/>
      <c r="D35" s="156"/>
      <c r="E35" s="156"/>
      <c r="F35" s="143"/>
      <c r="G35" s="156"/>
      <c r="H35" s="156"/>
      <c r="I35" s="156"/>
      <c r="J35" s="143"/>
      <c r="K35" s="156"/>
      <c r="L35" s="156"/>
      <c r="M35" s="156"/>
      <c r="N35" s="140"/>
      <c r="O35" s="156"/>
      <c r="P35" s="156"/>
      <c r="Q35" s="156"/>
      <c r="R35" s="140"/>
      <c r="S35" s="156"/>
      <c r="T35" s="156"/>
      <c r="U35" s="156"/>
      <c r="V35" s="140"/>
      <c r="W35" s="156"/>
      <c r="X35" s="156"/>
      <c r="Y35" s="156"/>
      <c r="Z35" s="140"/>
      <c r="AA35" s="156"/>
      <c r="AB35" s="156"/>
      <c r="AC35" s="156"/>
      <c r="AD35" s="140"/>
      <c r="AE35" s="156"/>
      <c r="AF35" s="156"/>
      <c r="AG35" s="156"/>
      <c r="AH35" s="140"/>
      <c r="AI35" s="156"/>
      <c r="AJ35" s="156"/>
      <c r="AK35" s="156"/>
      <c r="AL35" s="140"/>
      <c r="AM35" s="156"/>
      <c r="AN35" s="156"/>
      <c r="AO35" s="156"/>
      <c r="AP35" s="140"/>
      <c r="AQ35" s="156"/>
      <c r="AR35" s="156"/>
      <c r="AS35" s="156"/>
      <c r="AT35" s="140"/>
      <c r="AU35" s="156"/>
      <c r="AV35" s="156"/>
      <c r="AW35" s="156"/>
      <c r="AX35" s="140"/>
      <c r="AY35" s="156"/>
      <c r="AZ35" s="156"/>
      <c r="BA35" s="156"/>
      <c r="BB35" s="140"/>
      <c r="BC35" s="156"/>
      <c r="BD35" s="156"/>
      <c r="BE35" s="156"/>
      <c r="BF35" s="140"/>
      <c r="BG35" s="156"/>
      <c r="BH35" s="156"/>
      <c r="BI35" s="156"/>
      <c r="BJ35" s="140"/>
      <c r="BK35" s="156"/>
      <c r="BL35" s="156"/>
      <c r="BM35" s="156"/>
      <c r="BN35" s="140"/>
      <c r="BO35" s="156"/>
      <c r="BP35" s="156"/>
      <c r="BQ35" s="156"/>
      <c r="BR35" s="140"/>
      <c r="BS35" s="156"/>
      <c r="BT35" s="156"/>
      <c r="BU35" s="156"/>
      <c r="BV35" s="140"/>
      <c r="BW35" s="156"/>
      <c r="BX35" s="156"/>
      <c r="BY35" s="156"/>
      <c r="BZ35" s="140"/>
      <c r="CA35" s="156"/>
      <c r="CB35" s="156"/>
      <c r="CC35" s="156"/>
      <c r="CD35" s="140"/>
      <c r="CE35" s="156"/>
      <c r="CF35" s="156"/>
      <c r="CG35" s="156"/>
      <c r="CH35" s="140"/>
      <c r="CI35" s="156"/>
      <c r="CJ35" s="156"/>
      <c r="CK35" s="156"/>
      <c r="CL35" s="140"/>
      <c r="CM35" s="156"/>
      <c r="CN35" s="156"/>
      <c r="CO35" s="156"/>
      <c r="CP35" s="140"/>
      <c r="CQ35" s="156"/>
      <c r="CR35" s="156"/>
      <c r="CS35" s="156"/>
      <c r="CT35" s="140"/>
      <c r="CU35" s="156"/>
      <c r="CV35" s="156"/>
      <c r="CW35" s="156"/>
      <c r="CX35" s="140"/>
      <c r="CY35" s="156"/>
      <c r="CZ35" s="156"/>
      <c r="DA35" s="156"/>
      <c r="DB35" s="140"/>
      <c r="DC35" s="156"/>
      <c r="DD35" s="156"/>
      <c r="DE35" s="156"/>
      <c r="DF35" s="140"/>
      <c r="DG35" s="156"/>
      <c r="DH35" s="156"/>
      <c r="DI35" s="156"/>
      <c r="DJ35" s="140"/>
      <c r="DK35" s="156"/>
      <c r="DL35" s="156"/>
      <c r="DM35" s="156"/>
      <c r="DN35" s="140"/>
      <c r="DO35" s="156"/>
      <c r="DP35" s="156"/>
      <c r="DQ35" s="156"/>
      <c r="DR35" s="140"/>
      <c r="DS35" s="156"/>
      <c r="DT35" s="156"/>
      <c r="DU35" s="156"/>
      <c r="DV35" s="140"/>
      <c r="DW35" s="156"/>
      <c r="DX35" s="156"/>
      <c r="DY35" s="156"/>
      <c r="DZ35" s="140"/>
      <c r="EA35" s="156"/>
      <c r="EB35" s="156"/>
      <c r="EC35" s="156"/>
      <c r="ED35" s="140"/>
      <c r="EE35" s="156"/>
      <c r="EF35" s="156"/>
      <c r="EG35" s="156"/>
      <c r="EH35" s="140"/>
      <c r="EI35" s="156"/>
      <c r="EJ35" s="156"/>
      <c r="EK35" s="156"/>
      <c r="EL35" s="140"/>
      <c r="EM35" s="156"/>
      <c r="EN35" s="156"/>
      <c r="EO35" s="156"/>
      <c r="EP35" s="140"/>
      <c r="EQ35" s="156"/>
      <c r="ER35" s="156"/>
      <c r="ES35" s="156"/>
    </row>
    <row r="36" spans="1:149" s="141" customFormat="1" ht="16.5" customHeight="1">
      <c r="A36" s="141" t="str">
        <f>ED2</f>
        <v>Cosmetici</v>
      </c>
      <c r="B36" s="143"/>
      <c r="C36" s="156"/>
      <c r="D36" s="156"/>
      <c r="E36" s="156"/>
      <c r="F36" s="143"/>
      <c r="G36" s="156"/>
      <c r="H36" s="156"/>
      <c r="I36" s="156"/>
      <c r="J36" s="143"/>
      <c r="K36" s="156"/>
      <c r="L36" s="156"/>
      <c r="M36" s="156"/>
      <c r="N36" s="140"/>
      <c r="O36" s="156"/>
      <c r="P36" s="156"/>
      <c r="Q36" s="156"/>
      <c r="R36" s="140"/>
      <c r="S36" s="156"/>
      <c r="T36" s="156"/>
      <c r="U36" s="156"/>
      <c r="V36" s="140"/>
      <c r="W36" s="156"/>
      <c r="X36" s="156"/>
      <c r="Y36" s="156"/>
      <c r="Z36" s="140"/>
      <c r="AA36" s="156"/>
      <c r="AB36" s="156"/>
      <c r="AC36" s="156"/>
      <c r="AD36" s="140"/>
      <c r="AE36" s="156"/>
      <c r="AF36" s="156"/>
      <c r="AG36" s="156"/>
      <c r="AH36" s="140"/>
      <c r="AI36" s="156"/>
      <c r="AJ36" s="156"/>
      <c r="AK36" s="156"/>
      <c r="AL36" s="140"/>
      <c r="AM36" s="156"/>
      <c r="AN36" s="156"/>
      <c r="AO36" s="156"/>
      <c r="AP36" s="140"/>
      <c r="AQ36" s="156"/>
      <c r="AR36" s="156"/>
      <c r="AS36" s="156"/>
      <c r="AT36" s="140"/>
      <c r="AU36" s="156"/>
      <c r="AV36" s="156"/>
      <c r="AW36" s="156"/>
      <c r="AX36" s="140"/>
      <c r="AY36" s="156"/>
      <c r="AZ36" s="156"/>
      <c r="BA36" s="156"/>
      <c r="BB36" s="140"/>
      <c r="BC36" s="156"/>
      <c r="BD36" s="156"/>
      <c r="BE36" s="156"/>
      <c r="BF36" s="140"/>
      <c r="BG36" s="156"/>
      <c r="BH36" s="156"/>
      <c r="BI36" s="156"/>
      <c r="BJ36" s="140"/>
      <c r="BK36" s="156"/>
      <c r="BL36" s="156"/>
      <c r="BM36" s="156"/>
      <c r="BN36" s="140"/>
      <c r="BO36" s="156"/>
      <c r="BP36" s="156"/>
      <c r="BQ36" s="156"/>
      <c r="BR36" s="140"/>
      <c r="BS36" s="156"/>
      <c r="BT36" s="156"/>
      <c r="BU36" s="156"/>
      <c r="BV36" s="140"/>
      <c r="BW36" s="156"/>
      <c r="BX36" s="156"/>
      <c r="BY36" s="156"/>
      <c r="BZ36" s="140"/>
      <c r="CA36" s="156"/>
      <c r="CB36" s="156"/>
      <c r="CC36" s="156"/>
      <c r="CD36" s="140"/>
      <c r="CE36" s="156"/>
      <c r="CF36" s="156"/>
      <c r="CG36" s="156"/>
      <c r="CH36" s="140"/>
      <c r="CI36" s="156"/>
      <c r="CJ36" s="156"/>
      <c r="CK36" s="156"/>
      <c r="CL36" s="140"/>
      <c r="CM36" s="156"/>
      <c r="CN36" s="156"/>
      <c r="CO36" s="156"/>
      <c r="CP36" s="140"/>
      <c r="CQ36" s="156"/>
      <c r="CR36" s="156"/>
      <c r="CS36" s="156"/>
      <c r="CT36" s="140"/>
      <c r="CU36" s="156"/>
      <c r="CV36" s="156"/>
      <c r="CW36" s="156"/>
      <c r="CX36" s="140"/>
      <c r="CY36" s="156"/>
      <c r="CZ36" s="156"/>
      <c r="DA36" s="156"/>
      <c r="DB36" s="140"/>
      <c r="DC36" s="156"/>
      <c r="DD36" s="156"/>
      <c r="DE36" s="156"/>
      <c r="DF36" s="140"/>
      <c r="DG36" s="156"/>
      <c r="DH36" s="156"/>
      <c r="DI36" s="156"/>
      <c r="DJ36" s="140"/>
      <c r="DK36" s="156"/>
      <c r="DL36" s="156"/>
      <c r="DM36" s="156"/>
      <c r="DN36" s="140"/>
      <c r="DO36" s="156"/>
      <c r="DP36" s="156"/>
      <c r="DQ36" s="156"/>
      <c r="DR36" s="140"/>
      <c r="DS36" s="156"/>
      <c r="DT36" s="156"/>
      <c r="DU36" s="156"/>
      <c r="DV36" s="140"/>
      <c r="DW36" s="156"/>
      <c r="DX36" s="156"/>
      <c r="DY36" s="156"/>
      <c r="DZ36" s="140"/>
      <c r="EA36" s="156"/>
      <c r="EB36" s="156"/>
      <c r="EC36" s="156"/>
      <c r="ED36" s="140"/>
      <c r="EE36" s="156"/>
      <c r="EF36" s="156"/>
      <c r="EG36" s="156"/>
      <c r="EH36" s="140"/>
      <c r="EI36" s="156"/>
      <c r="EJ36" s="156"/>
      <c r="EK36" s="156"/>
      <c r="EL36" s="140"/>
      <c r="EM36" s="156"/>
      <c r="EN36" s="156"/>
      <c r="EO36" s="156"/>
      <c r="EP36" s="140"/>
      <c r="EQ36" s="156"/>
      <c r="ER36" s="156"/>
      <c r="ES36" s="156"/>
    </row>
    <row r="37" spans="1:149" s="141" customFormat="1" ht="16.5" customHeight="1">
      <c r="A37" s="141" t="str">
        <f>EH2</f>
        <v>Alimenti</v>
      </c>
      <c r="B37" s="143"/>
      <c r="C37" s="156"/>
      <c r="D37" s="156"/>
      <c r="E37" s="156"/>
      <c r="F37" s="143"/>
      <c r="G37" s="156"/>
      <c r="H37" s="156"/>
      <c r="I37" s="156"/>
      <c r="J37" s="143"/>
      <c r="K37" s="156"/>
      <c r="L37" s="156"/>
      <c r="M37" s="156"/>
      <c r="N37" s="140"/>
      <c r="O37" s="156"/>
      <c r="P37" s="156"/>
      <c r="Q37" s="156"/>
      <c r="R37" s="140"/>
      <c r="S37" s="156"/>
      <c r="T37" s="156"/>
      <c r="U37" s="156"/>
      <c r="V37" s="140"/>
      <c r="W37" s="156"/>
      <c r="X37" s="156"/>
      <c r="Y37" s="156"/>
      <c r="Z37" s="140"/>
      <c r="AA37" s="156"/>
      <c r="AB37" s="156"/>
      <c r="AC37" s="156"/>
      <c r="AD37" s="140"/>
      <c r="AE37" s="156"/>
      <c r="AF37" s="156"/>
      <c r="AG37" s="156"/>
      <c r="AH37" s="140"/>
      <c r="AI37" s="156"/>
      <c r="AJ37" s="156"/>
      <c r="AK37" s="156"/>
      <c r="AL37" s="140"/>
      <c r="AM37" s="156"/>
      <c r="AN37" s="156"/>
      <c r="AO37" s="156"/>
      <c r="AP37" s="140"/>
      <c r="AQ37" s="156"/>
      <c r="AR37" s="156"/>
      <c r="AS37" s="156"/>
      <c r="AT37" s="140"/>
      <c r="AU37" s="156"/>
      <c r="AV37" s="156"/>
      <c r="AW37" s="156"/>
      <c r="AX37" s="140"/>
      <c r="AY37" s="156"/>
      <c r="AZ37" s="156"/>
      <c r="BA37" s="156"/>
      <c r="BB37" s="140"/>
      <c r="BC37" s="156"/>
      <c r="BD37" s="156"/>
      <c r="BE37" s="156"/>
      <c r="BF37" s="140"/>
      <c r="BG37" s="156"/>
      <c r="BH37" s="156"/>
      <c r="BI37" s="156"/>
      <c r="BJ37" s="140"/>
      <c r="BK37" s="156"/>
      <c r="BL37" s="156"/>
      <c r="BM37" s="156"/>
      <c r="BN37" s="140"/>
      <c r="BO37" s="156"/>
      <c r="BP37" s="156"/>
      <c r="BQ37" s="156"/>
      <c r="BR37" s="140"/>
      <c r="BS37" s="156"/>
      <c r="BT37" s="156"/>
      <c r="BU37" s="156"/>
      <c r="BV37" s="140"/>
      <c r="BW37" s="156"/>
      <c r="BX37" s="156"/>
      <c r="BY37" s="156"/>
      <c r="BZ37" s="140"/>
      <c r="CA37" s="156"/>
      <c r="CB37" s="156"/>
      <c r="CC37" s="156"/>
      <c r="CD37" s="140"/>
      <c r="CE37" s="156"/>
      <c r="CF37" s="156"/>
      <c r="CG37" s="156"/>
      <c r="CH37" s="140"/>
      <c r="CI37" s="156"/>
      <c r="CJ37" s="156"/>
      <c r="CK37" s="156"/>
      <c r="CL37" s="140"/>
      <c r="CM37" s="156"/>
      <c r="CN37" s="156"/>
      <c r="CO37" s="156"/>
      <c r="CP37" s="140"/>
      <c r="CQ37" s="156"/>
      <c r="CR37" s="156"/>
      <c r="CS37" s="156"/>
      <c r="CT37" s="140"/>
      <c r="CU37" s="156"/>
      <c r="CV37" s="156"/>
      <c r="CW37" s="156"/>
      <c r="CX37" s="140"/>
      <c r="CY37" s="156"/>
      <c r="CZ37" s="156"/>
      <c r="DA37" s="156"/>
      <c r="DB37" s="140"/>
      <c r="DC37" s="156"/>
      <c r="DD37" s="156"/>
      <c r="DE37" s="156"/>
      <c r="DF37" s="140"/>
      <c r="DG37" s="156"/>
      <c r="DH37" s="156"/>
      <c r="DI37" s="156"/>
      <c r="DJ37" s="140"/>
      <c r="DK37" s="156"/>
      <c r="DL37" s="156"/>
      <c r="DM37" s="156"/>
      <c r="DN37" s="140"/>
      <c r="DO37" s="156"/>
      <c r="DP37" s="156"/>
      <c r="DQ37" s="156"/>
      <c r="DR37" s="140"/>
      <c r="DS37" s="156"/>
      <c r="DT37" s="156"/>
      <c r="DU37" s="156"/>
      <c r="DV37" s="140"/>
      <c r="DW37" s="156"/>
      <c r="DX37" s="156"/>
      <c r="DY37" s="156"/>
      <c r="DZ37" s="140"/>
      <c r="EA37" s="156"/>
      <c r="EB37" s="156"/>
      <c r="EC37" s="156"/>
      <c r="ED37" s="140"/>
      <c r="EE37" s="156"/>
      <c r="EF37" s="156"/>
      <c r="EG37" s="156"/>
      <c r="EH37" s="140"/>
      <c r="EI37" s="156"/>
      <c r="EJ37" s="156"/>
      <c r="EK37" s="156"/>
      <c r="EL37" s="140"/>
      <c r="EM37" s="156"/>
      <c r="EN37" s="156"/>
      <c r="EO37" s="156"/>
      <c r="EP37" s="140"/>
      <c r="EQ37" s="156"/>
      <c r="ER37" s="156"/>
      <c r="ES37" s="156"/>
    </row>
    <row r="38" spans="1:149" s="141" customFormat="1" ht="16.5" customHeight="1">
      <c r="A38" s="141" t="str">
        <f>EL2</f>
        <v>Beauty Tools</v>
      </c>
      <c r="B38" s="143"/>
      <c r="C38" s="156"/>
      <c r="D38" s="156"/>
      <c r="E38" s="156"/>
      <c r="F38" s="143"/>
      <c r="G38" s="156"/>
      <c r="H38" s="156"/>
      <c r="I38" s="156"/>
      <c r="J38" s="143"/>
      <c r="K38" s="156"/>
      <c r="L38" s="156"/>
      <c r="M38" s="156"/>
      <c r="N38" s="140"/>
      <c r="O38" s="156"/>
      <c r="P38" s="156"/>
      <c r="Q38" s="156"/>
      <c r="R38" s="140"/>
      <c r="S38" s="156"/>
      <c r="T38" s="156"/>
      <c r="U38" s="156"/>
      <c r="V38" s="140"/>
      <c r="W38" s="156"/>
      <c r="X38" s="156"/>
      <c r="Y38" s="156"/>
      <c r="Z38" s="140"/>
      <c r="AA38" s="156"/>
      <c r="AB38" s="156"/>
      <c r="AC38" s="156"/>
      <c r="AD38" s="140"/>
      <c r="AE38" s="156"/>
      <c r="AF38" s="156"/>
      <c r="AG38" s="156"/>
      <c r="AH38" s="140"/>
      <c r="AI38" s="156"/>
      <c r="AJ38" s="156"/>
      <c r="AK38" s="156"/>
      <c r="AL38" s="140"/>
      <c r="AM38" s="156"/>
      <c r="AN38" s="156"/>
      <c r="AO38" s="156"/>
      <c r="AP38" s="140"/>
      <c r="AQ38" s="156"/>
      <c r="AR38" s="156"/>
      <c r="AS38" s="156"/>
      <c r="AT38" s="140"/>
      <c r="AU38" s="156"/>
      <c r="AV38" s="156"/>
      <c r="AW38" s="156"/>
      <c r="AX38" s="140"/>
      <c r="AY38" s="156"/>
      <c r="AZ38" s="156"/>
      <c r="BA38" s="156"/>
      <c r="BB38" s="140"/>
      <c r="BC38" s="156"/>
      <c r="BD38" s="156"/>
      <c r="BE38" s="156"/>
      <c r="BF38" s="140"/>
      <c r="BG38" s="156"/>
      <c r="BH38" s="156"/>
      <c r="BI38" s="156"/>
      <c r="BJ38" s="140"/>
      <c r="BK38" s="156"/>
      <c r="BL38" s="156"/>
      <c r="BM38" s="156"/>
      <c r="BN38" s="140"/>
      <c r="BO38" s="156"/>
      <c r="BP38" s="156"/>
      <c r="BQ38" s="156"/>
      <c r="BR38" s="140"/>
      <c r="BS38" s="156"/>
      <c r="BT38" s="156"/>
      <c r="BU38" s="156"/>
      <c r="BV38" s="140"/>
      <c r="BW38" s="156"/>
      <c r="BX38" s="156"/>
      <c r="BY38" s="156"/>
      <c r="BZ38" s="140"/>
      <c r="CA38" s="156"/>
      <c r="CB38" s="156"/>
      <c r="CC38" s="156"/>
      <c r="CD38" s="140"/>
      <c r="CE38" s="156"/>
      <c r="CF38" s="156"/>
      <c r="CG38" s="156"/>
      <c r="CH38" s="140"/>
      <c r="CI38" s="156"/>
      <c r="CJ38" s="156"/>
      <c r="CK38" s="156"/>
      <c r="CL38" s="140"/>
      <c r="CM38" s="156"/>
      <c r="CN38" s="156"/>
      <c r="CO38" s="156"/>
      <c r="CP38" s="140"/>
      <c r="CQ38" s="156"/>
      <c r="CR38" s="156"/>
      <c r="CS38" s="156"/>
      <c r="CT38" s="140"/>
      <c r="CU38" s="156"/>
      <c r="CV38" s="156"/>
      <c r="CW38" s="156"/>
      <c r="CX38" s="140"/>
      <c r="CY38" s="156"/>
      <c r="CZ38" s="156"/>
      <c r="DA38" s="156"/>
      <c r="DB38" s="140"/>
      <c r="DC38" s="156"/>
      <c r="DD38" s="156"/>
      <c r="DE38" s="156"/>
      <c r="DF38" s="140"/>
      <c r="DG38" s="156"/>
      <c r="DH38" s="156"/>
      <c r="DI38" s="156"/>
      <c r="DJ38" s="140"/>
      <c r="DK38" s="156"/>
      <c r="DL38" s="156"/>
      <c r="DM38" s="156"/>
      <c r="DN38" s="140"/>
      <c r="DO38" s="156"/>
      <c r="DP38" s="156"/>
      <c r="DQ38" s="156"/>
      <c r="DR38" s="140"/>
      <c r="DS38" s="156"/>
      <c r="DT38" s="156"/>
      <c r="DU38" s="156"/>
      <c r="DV38" s="140"/>
      <c r="DW38" s="156"/>
      <c r="DX38" s="156"/>
      <c r="DY38" s="156"/>
      <c r="DZ38" s="140"/>
      <c r="EA38" s="156"/>
      <c r="EB38" s="156"/>
      <c r="EC38" s="156"/>
      <c r="ED38" s="140"/>
      <c r="EE38" s="156"/>
      <c r="EF38" s="156"/>
      <c r="EG38" s="156"/>
      <c r="EH38" s="140"/>
      <c r="EI38" s="156"/>
      <c r="EJ38" s="156"/>
      <c r="EK38" s="156"/>
      <c r="EL38" s="140"/>
      <c r="EM38" s="156"/>
      <c r="EN38" s="156"/>
      <c r="EO38" s="156"/>
      <c r="EP38" s="140"/>
      <c r="EQ38" s="156"/>
      <c r="ER38" s="156"/>
      <c r="ES38" s="156"/>
    </row>
    <row r="39" spans="1:149" s="141" customFormat="1" ht="16.5" customHeight="1">
      <c r="A39" s="141" t="str">
        <f>EP2</f>
        <v>Integratori Alimentari</v>
      </c>
      <c r="B39" s="143"/>
      <c r="C39" s="156"/>
      <c r="D39" s="156"/>
      <c r="E39" s="156"/>
      <c r="F39" s="143"/>
      <c r="G39" s="156"/>
      <c r="H39" s="156"/>
      <c r="I39" s="156"/>
      <c r="J39" s="143"/>
      <c r="K39" s="156"/>
      <c r="L39" s="156"/>
      <c r="M39" s="156"/>
      <c r="N39" s="140"/>
      <c r="O39" s="156"/>
      <c r="P39" s="156"/>
      <c r="Q39" s="156"/>
      <c r="R39" s="140"/>
      <c r="S39" s="156"/>
      <c r="T39" s="156"/>
      <c r="U39" s="156"/>
      <c r="V39" s="140"/>
      <c r="W39" s="156"/>
      <c r="X39" s="156"/>
      <c r="Y39" s="156"/>
      <c r="Z39" s="140"/>
      <c r="AA39" s="156"/>
      <c r="AB39" s="156"/>
      <c r="AC39" s="156"/>
      <c r="AD39" s="140"/>
      <c r="AE39" s="156"/>
      <c r="AF39" s="156"/>
      <c r="AG39" s="156"/>
      <c r="AH39" s="140"/>
      <c r="AI39" s="156"/>
      <c r="AJ39" s="156"/>
      <c r="AK39" s="156"/>
      <c r="AL39" s="140"/>
      <c r="AM39" s="156"/>
      <c r="AN39" s="156"/>
      <c r="AO39" s="156"/>
      <c r="AP39" s="140"/>
      <c r="AQ39" s="156"/>
      <c r="AR39" s="156"/>
      <c r="AS39" s="156"/>
      <c r="AT39" s="140"/>
      <c r="AU39" s="156"/>
      <c r="AV39" s="156"/>
      <c r="AW39" s="156"/>
      <c r="AX39" s="140"/>
      <c r="AY39" s="156"/>
      <c r="AZ39" s="156"/>
      <c r="BA39" s="156"/>
      <c r="BB39" s="140"/>
      <c r="BC39" s="156"/>
      <c r="BD39" s="156"/>
      <c r="BE39" s="156"/>
      <c r="BF39" s="140"/>
      <c r="BG39" s="156"/>
      <c r="BH39" s="156"/>
      <c r="BI39" s="156"/>
      <c r="BJ39" s="140"/>
      <c r="BK39" s="156"/>
      <c r="BL39" s="156"/>
      <c r="BM39" s="156"/>
      <c r="BN39" s="140"/>
      <c r="BO39" s="156"/>
      <c r="BP39" s="156"/>
      <c r="BQ39" s="156"/>
      <c r="BR39" s="140"/>
      <c r="BS39" s="156"/>
      <c r="BT39" s="156"/>
      <c r="BU39" s="156"/>
      <c r="BV39" s="140"/>
      <c r="BW39" s="156"/>
      <c r="BX39" s="156"/>
      <c r="BY39" s="156"/>
      <c r="BZ39" s="140"/>
      <c r="CA39" s="156"/>
      <c r="CB39" s="156"/>
      <c r="CC39" s="156"/>
      <c r="CD39" s="140"/>
      <c r="CE39" s="156"/>
      <c r="CF39" s="156"/>
      <c r="CG39" s="156"/>
      <c r="CH39" s="140"/>
      <c r="CI39" s="156"/>
      <c r="CJ39" s="156"/>
      <c r="CK39" s="156"/>
      <c r="CL39" s="140"/>
      <c r="CM39" s="156"/>
      <c r="CN39" s="156"/>
      <c r="CO39" s="156"/>
      <c r="CP39" s="140"/>
      <c r="CQ39" s="156"/>
      <c r="CR39" s="156"/>
      <c r="CS39" s="156"/>
      <c r="CT39" s="140"/>
      <c r="CU39" s="156"/>
      <c r="CV39" s="156"/>
      <c r="CW39" s="156"/>
      <c r="CX39" s="140"/>
      <c r="CY39" s="156"/>
      <c r="CZ39" s="156"/>
      <c r="DA39" s="156"/>
      <c r="DB39" s="140"/>
      <c r="DC39" s="156"/>
      <c r="DD39" s="156"/>
      <c r="DE39" s="156"/>
      <c r="DF39" s="140"/>
      <c r="DG39" s="156"/>
      <c r="DH39" s="156"/>
      <c r="DI39" s="156"/>
      <c r="DJ39" s="140"/>
      <c r="DK39" s="156"/>
      <c r="DL39" s="156"/>
      <c r="DM39" s="156"/>
      <c r="DN39" s="140"/>
      <c r="DO39" s="156"/>
      <c r="DP39" s="156"/>
      <c r="DQ39" s="156"/>
      <c r="DR39" s="140"/>
      <c r="DS39" s="156"/>
      <c r="DT39" s="156"/>
      <c r="DU39" s="156"/>
      <c r="DV39" s="140"/>
      <c r="DW39" s="156"/>
      <c r="DX39" s="156"/>
      <c r="DY39" s="156"/>
      <c r="DZ39" s="140"/>
      <c r="EA39" s="156"/>
      <c r="EB39" s="156"/>
      <c r="EC39" s="156"/>
      <c r="ED39" s="140"/>
      <c r="EE39" s="156"/>
      <c r="EF39" s="156"/>
      <c r="EG39" s="156"/>
      <c r="EH39" s="140"/>
      <c r="EI39" s="156"/>
      <c r="EJ39" s="156"/>
      <c r="EK39" s="156"/>
      <c r="EL39" s="140"/>
      <c r="EM39" s="156"/>
      <c r="EN39" s="156"/>
      <c r="EO39" s="156"/>
      <c r="EP39" s="140"/>
      <c r="EQ39" s="156"/>
      <c r="ER39" s="156"/>
      <c r="ES39" s="156"/>
    </row>
    <row r="40" spans="1:149" s="141" customFormat="1" ht="16.5" customHeight="1">
      <c r="B40" s="143"/>
      <c r="C40" s="156"/>
      <c r="D40" s="156"/>
      <c r="E40" s="156"/>
      <c r="F40" s="143"/>
      <c r="G40" s="156"/>
      <c r="H40" s="156"/>
      <c r="I40" s="156"/>
      <c r="J40" s="143"/>
      <c r="K40" s="156"/>
      <c r="L40" s="156"/>
      <c r="M40" s="156"/>
      <c r="N40" s="140"/>
      <c r="O40" s="156"/>
      <c r="P40" s="156"/>
      <c r="Q40" s="156"/>
      <c r="R40" s="140"/>
      <c r="S40" s="156"/>
      <c r="T40" s="156"/>
      <c r="U40" s="156"/>
      <c r="V40" s="140"/>
      <c r="W40" s="156"/>
      <c r="X40" s="156"/>
      <c r="Y40" s="156"/>
      <c r="Z40" s="140"/>
      <c r="AA40" s="156"/>
      <c r="AB40" s="156"/>
      <c r="AC40" s="156"/>
      <c r="AD40" s="140"/>
      <c r="AE40" s="156"/>
      <c r="AF40" s="156"/>
      <c r="AG40" s="156"/>
      <c r="AH40" s="140"/>
      <c r="AI40" s="156"/>
      <c r="AJ40" s="156"/>
      <c r="AK40" s="156"/>
      <c r="AL40" s="140"/>
      <c r="AM40" s="156"/>
      <c r="AN40" s="156"/>
      <c r="AO40" s="156"/>
      <c r="AP40" s="140"/>
      <c r="AQ40" s="156"/>
      <c r="AR40" s="156"/>
      <c r="AS40" s="156"/>
      <c r="AT40" s="140"/>
      <c r="AU40" s="156"/>
      <c r="AV40" s="156"/>
      <c r="AW40" s="156"/>
      <c r="AX40" s="140"/>
      <c r="AY40" s="156"/>
      <c r="AZ40" s="156"/>
      <c r="BA40" s="156"/>
      <c r="BB40" s="140"/>
      <c r="BC40" s="156"/>
      <c r="BD40" s="156"/>
      <c r="BE40" s="156"/>
      <c r="BF40" s="140"/>
      <c r="BG40" s="156"/>
      <c r="BH40" s="156"/>
      <c r="BI40" s="156"/>
      <c r="BJ40" s="140"/>
      <c r="BK40" s="156"/>
      <c r="BL40" s="156"/>
      <c r="BM40" s="156"/>
      <c r="BN40" s="140"/>
      <c r="BO40" s="156"/>
      <c r="BP40" s="156"/>
      <c r="BQ40" s="156"/>
      <c r="BR40" s="140"/>
      <c r="BS40" s="156"/>
      <c r="BT40" s="156"/>
      <c r="BU40" s="156"/>
      <c r="BV40" s="140"/>
      <c r="BW40" s="156"/>
      <c r="BX40" s="156"/>
      <c r="BY40" s="156"/>
      <c r="BZ40" s="140"/>
      <c r="CA40" s="156"/>
      <c r="CB40" s="156"/>
      <c r="CC40" s="156"/>
      <c r="CD40" s="140"/>
      <c r="CE40" s="156"/>
      <c r="CF40" s="156"/>
      <c r="CG40" s="156"/>
      <c r="CH40" s="140"/>
      <c r="CI40" s="156"/>
      <c r="CJ40" s="156"/>
      <c r="CK40" s="156"/>
      <c r="CL40" s="140"/>
      <c r="CM40" s="156"/>
      <c r="CN40" s="156"/>
      <c r="CO40" s="156"/>
      <c r="CP40" s="140"/>
      <c r="CQ40" s="156"/>
      <c r="CR40" s="156"/>
      <c r="CS40" s="156"/>
      <c r="CT40" s="140"/>
      <c r="CU40" s="156"/>
      <c r="CV40" s="156"/>
      <c r="CW40" s="156"/>
      <c r="CX40" s="140"/>
      <c r="CY40" s="156"/>
      <c r="CZ40" s="156"/>
      <c r="DA40" s="156"/>
      <c r="DB40" s="140"/>
      <c r="DC40" s="156"/>
      <c r="DD40" s="156"/>
      <c r="DE40" s="156"/>
      <c r="DF40" s="140"/>
      <c r="DG40" s="156"/>
      <c r="DH40" s="156"/>
      <c r="DI40" s="156"/>
      <c r="DJ40" s="140"/>
      <c r="DK40" s="156"/>
      <c r="DL40" s="156"/>
      <c r="DM40" s="156"/>
      <c r="DN40" s="140"/>
      <c r="DO40" s="156"/>
      <c r="DP40" s="156"/>
      <c r="DQ40" s="156"/>
      <c r="DR40" s="140"/>
      <c r="DS40" s="156"/>
      <c r="DT40" s="156"/>
      <c r="DU40" s="156"/>
      <c r="DV40" s="140"/>
      <c r="DW40" s="156"/>
      <c r="DX40" s="156"/>
      <c r="DY40" s="156"/>
      <c r="DZ40" s="140"/>
      <c r="EA40" s="156"/>
      <c r="EB40" s="156"/>
      <c r="EC40" s="156"/>
      <c r="ED40" s="140"/>
      <c r="EE40" s="156"/>
      <c r="EF40" s="156"/>
      <c r="EG40" s="156"/>
      <c r="EH40" s="140"/>
      <c r="EI40" s="156"/>
      <c r="EJ40" s="156"/>
      <c r="EK40" s="156"/>
      <c r="EL40" s="140"/>
      <c r="EM40" s="156"/>
      <c r="EN40" s="156"/>
      <c r="EO40" s="156"/>
      <c r="EP40" s="140"/>
      <c r="EQ40" s="156"/>
      <c r="ER40" s="156"/>
      <c r="ES40" s="156"/>
    </row>
    <row r="41" spans="1:149" s="141" customFormat="1" ht="16.5" customHeight="1">
      <c r="B41" s="143"/>
      <c r="C41" s="156"/>
      <c r="D41" s="156"/>
      <c r="E41" s="156"/>
      <c r="F41" s="143"/>
      <c r="G41" s="156"/>
      <c r="H41" s="156"/>
      <c r="I41" s="156"/>
      <c r="J41" s="143"/>
      <c r="K41" s="156"/>
      <c r="L41" s="156"/>
      <c r="M41" s="156"/>
      <c r="N41" s="140"/>
      <c r="O41" s="156"/>
      <c r="P41" s="156"/>
      <c r="Q41" s="156"/>
      <c r="R41" s="140"/>
      <c r="S41" s="156"/>
      <c r="T41" s="156"/>
      <c r="U41" s="156"/>
      <c r="V41" s="140"/>
      <c r="W41" s="156"/>
      <c r="X41" s="156"/>
      <c r="Y41" s="156"/>
      <c r="Z41" s="140"/>
      <c r="AA41" s="156"/>
      <c r="AB41" s="156"/>
      <c r="AC41" s="156"/>
      <c r="AD41" s="140"/>
      <c r="AE41" s="156"/>
      <c r="AF41" s="156"/>
      <c r="AG41" s="156"/>
      <c r="AH41" s="140"/>
      <c r="AI41" s="156"/>
      <c r="AJ41" s="156"/>
      <c r="AK41" s="156"/>
      <c r="AL41" s="140"/>
      <c r="AM41" s="156"/>
      <c r="AN41" s="156"/>
      <c r="AO41" s="156"/>
      <c r="AP41" s="140"/>
      <c r="AQ41" s="156"/>
      <c r="AR41" s="156"/>
      <c r="AS41" s="156"/>
      <c r="AT41" s="140"/>
      <c r="AU41" s="156"/>
      <c r="AV41" s="156"/>
      <c r="AW41" s="156"/>
      <c r="AX41" s="140"/>
      <c r="AY41" s="156"/>
      <c r="AZ41" s="156"/>
      <c r="BA41" s="156"/>
      <c r="BB41" s="140"/>
      <c r="BC41" s="156"/>
      <c r="BD41" s="156"/>
      <c r="BE41" s="156"/>
      <c r="BF41" s="140"/>
      <c r="BG41" s="156"/>
      <c r="BH41" s="156"/>
      <c r="BI41" s="156"/>
      <c r="BJ41" s="140"/>
      <c r="BK41" s="156"/>
      <c r="BL41" s="156"/>
      <c r="BM41" s="156"/>
      <c r="BN41" s="140"/>
      <c r="BO41" s="156"/>
      <c r="BP41" s="156"/>
      <c r="BQ41" s="156"/>
      <c r="BR41" s="140"/>
      <c r="BS41" s="156"/>
      <c r="BT41" s="156"/>
      <c r="BU41" s="156"/>
      <c r="BV41" s="140"/>
      <c r="BW41" s="156"/>
      <c r="BX41" s="156"/>
      <c r="BY41" s="156"/>
      <c r="BZ41" s="140"/>
      <c r="CA41" s="156"/>
      <c r="CB41" s="156"/>
      <c r="CC41" s="156"/>
      <c r="CD41" s="140"/>
      <c r="CE41" s="156"/>
      <c r="CF41" s="156"/>
      <c r="CG41" s="156"/>
      <c r="CH41" s="140"/>
      <c r="CI41" s="156"/>
      <c r="CJ41" s="156"/>
      <c r="CK41" s="156"/>
      <c r="CL41" s="140"/>
      <c r="CM41" s="156"/>
      <c r="CN41" s="156"/>
      <c r="CO41" s="156"/>
      <c r="CP41" s="140"/>
      <c r="CQ41" s="156"/>
      <c r="CR41" s="156"/>
      <c r="CS41" s="156"/>
      <c r="CT41" s="140"/>
      <c r="CU41" s="156"/>
      <c r="CV41" s="156"/>
      <c r="CW41" s="156"/>
      <c r="CX41" s="140"/>
      <c r="CY41" s="156"/>
      <c r="CZ41" s="156"/>
      <c r="DA41" s="156"/>
      <c r="DB41" s="140"/>
      <c r="DC41" s="156"/>
      <c r="DD41" s="156"/>
      <c r="DE41" s="156"/>
      <c r="DF41" s="140"/>
      <c r="DG41" s="156"/>
      <c r="DH41" s="156"/>
      <c r="DI41" s="156"/>
      <c r="DJ41" s="140"/>
      <c r="DK41" s="156"/>
      <c r="DL41" s="156"/>
      <c r="DM41" s="156"/>
      <c r="DN41" s="140"/>
      <c r="DO41" s="156"/>
      <c r="DP41" s="156"/>
      <c r="DQ41" s="156"/>
      <c r="DR41" s="140"/>
      <c r="DS41" s="156"/>
      <c r="DT41" s="156"/>
      <c r="DU41" s="156"/>
      <c r="DV41" s="140"/>
      <c r="DW41" s="156"/>
      <c r="DX41" s="156"/>
      <c r="DY41" s="156"/>
      <c r="DZ41" s="140"/>
      <c r="EA41" s="156"/>
      <c r="EB41" s="156"/>
      <c r="EC41" s="156"/>
      <c r="ED41" s="140"/>
      <c r="EE41" s="156"/>
      <c r="EF41" s="156"/>
      <c r="EG41" s="156"/>
      <c r="EH41" s="140"/>
      <c r="EI41" s="156"/>
      <c r="EJ41" s="156"/>
      <c r="EK41" s="156"/>
      <c r="EL41" s="140"/>
      <c r="EM41" s="156"/>
      <c r="EN41" s="156"/>
      <c r="EO41" s="156"/>
      <c r="EP41" s="140"/>
      <c r="EQ41" s="156"/>
      <c r="ER41" s="156"/>
      <c r="ES41" s="156"/>
    </row>
    <row r="42" spans="1:149" s="141" customFormat="1" ht="16.5" customHeight="1">
      <c r="B42" s="143"/>
      <c r="C42" s="156"/>
      <c r="D42" s="156"/>
      <c r="E42" s="156"/>
      <c r="F42" s="143"/>
      <c r="G42" s="156"/>
      <c r="H42" s="156"/>
      <c r="I42" s="156"/>
      <c r="J42" s="143"/>
      <c r="K42" s="156"/>
      <c r="L42" s="156"/>
      <c r="M42" s="156"/>
      <c r="N42" s="140"/>
      <c r="O42" s="156"/>
      <c r="P42" s="156"/>
      <c r="Q42" s="156"/>
      <c r="R42" s="140"/>
      <c r="S42" s="156"/>
      <c r="T42" s="156"/>
      <c r="U42" s="156"/>
      <c r="V42" s="140"/>
      <c r="W42" s="156"/>
      <c r="X42" s="156"/>
      <c r="Y42" s="156"/>
      <c r="Z42" s="140"/>
      <c r="AA42" s="156"/>
      <c r="AB42" s="156"/>
      <c r="AC42" s="156"/>
      <c r="AD42" s="140"/>
      <c r="AE42" s="156"/>
      <c r="AF42" s="156"/>
      <c r="AG42" s="156"/>
      <c r="AH42" s="140"/>
      <c r="AI42" s="156"/>
      <c r="AJ42" s="156"/>
      <c r="AK42" s="156"/>
      <c r="AL42" s="140"/>
      <c r="AM42" s="156"/>
      <c r="AN42" s="156"/>
      <c r="AO42" s="156"/>
      <c r="AP42" s="140"/>
      <c r="AQ42" s="156"/>
      <c r="AR42" s="156"/>
      <c r="AS42" s="156"/>
      <c r="AT42" s="140"/>
      <c r="AU42" s="156"/>
      <c r="AV42" s="156"/>
      <c r="AW42" s="156"/>
      <c r="AX42" s="140"/>
      <c r="AY42" s="156"/>
      <c r="AZ42" s="156"/>
      <c r="BA42" s="156"/>
      <c r="BB42" s="140"/>
      <c r="BC42" s="156"/>
      <c r="BD42" s="156"/>
      <c r="BE42" s="156"/>
      <c r="BF42" s="140"/>
      <c r="BG42" s="156"/>
      <c r="BH42" s="156"/>
      <c r="BI42" s="156"/>
      <c r="BJ42" s="140"/>
      <c r="BK42" s="156"/>
      <c r="BL42" s="156"/>
      <c r="BM42" s="156"/>
      <c r="BN42" s="140"/>
      <c r="BO42" s="156"/>
      <c r="BP42" s="156"/>
      <c r="BQ42" s="156"/>
      <c r="BR42" s="140"/>
      <c r="BS42" s="156"/>
      <c r="BT42" s="156"/>
      <c r="BU42" s="156"/>
      <c r="BV42" s="140"/>
      <c r="BW42" s="156"/>
      <c r="BX42" s="156"/>
      <c r="BY42" s="156"/>
      <c r="BZ42" s="140"/>
      <c r="CA42" s="156"/>
      <c r="CB42" s="156"/>
      <c r="CC42" s="156"/>
      <c r="CD42" s="140"/>
      <c r="CE42" s="156"/>
      <c r="CF42" s="156"/>
      <c r="CG42" s="156"/>
      <c r="CH42" s="140"/>
      <c r="CI42" s="156"/>
      <c r="CJ42" s="156"/>
      <c r="CK42" s="156"/>
      <c r="CL42" s="140"/>
      <c r="CM42" s="156"/>
      <c r="CN42" s="156"/>
      <c r="CO42" s="156"/>
      <c r="CP42" s="140"/>
      <c r="CQ42" s="156"/>
      <c r="CR42" s="156"/>
      <c r="CS42" s="156"/>
      <c r="CT42" s="140"/>
      <c r="CU42" s="156"/>
      <c r="CV42" s="156"/>
      <c r="CW42" s="156"/>
      <c r="CX42" s="140"/>
      <c r="CY42" s="156"/>
      <c r="CZ42" s="156"/>
      <c r="DA42" s="156"/>
      <c r="DB42" s="140"/>
      <c r="DC42" s="156"/>
      <c r="DD42" s="156"/>
      <c r="DE42" s="156"/>
      <c r="DF42" s="140"/>
      <c r="DG42" s="156"/>
      <c r="DH42" s="156"/>
      <c r="DI42" s="156"/>
      <c r="DJ42" s="140"/>
      <c r="DK42" s="156"/>
      <c r="DL42" s="156"/>
      <c r="DM42" s="156"/>
      <c r="DN42" s="140"/>
      <c r="DO42" s="156"/>
      <c r="DP42" s="156"/>
      <c r="DQ42" s="156"/>
      <c r="DR42" s="140"/>
      <c r="DS42" s="156"/>
      <c r="DT42" s="156"/>
      <c r="DU42" s="156"/>
      <c r="DV42" s="140"/>
      <c r="DW42" s="156"/>
      <c r="DX42" s="156"/>
      <c r="DY42" s="156"/>
      <c r="DZ42" s="140"/>
      <c r="EA42" s="156"/>
      <c r="EB42" s="156"/>
      <c r="EC42" s="156"/>
      <c r="ED42" s="140"/>
      <c r="EE42" s="156"/>
      <c r="EF42" s="156"/>
      <c r="EG42" s="156"/>
      <c r="EH42" s="140"/>
      <c r="EI42" s="156"/>
      <c r="EJ42" s="156"/>
      <c r="EK42" s="156"/>
      <c r="EL42" s="140"/>
      <c r="EM42" s="156"/>
      <c r="EN42" s="156"/>
      <c r="EO42" s="156"/>
      <c r="EP42" s="140"/>
      <c r="EQ42" s="156"/>
      <c r="ER42" s="156"/>
      <c r="ES42" s="156"/>
    </row>
    <row r="43" spans="1:149" s="141" customFormat="1" ht="16.5" customHeight="1">
      <c r="B43" s="143"/>
      <c r="C43" s="156"/>
      <c r="D43" s="156"/>
      <c r="E43" s="156"/>
      <c r="F43" s="143"/>
      <c r="G43" s="156"/>
      <c r="H43" s="156"/>
      <c r="I43" s="156"/>
      <c r="J43" s="143"/>
      <c r="K43" s="156"/>
      <c r="L43" s="156"/>
      <c r="M43" s="156"/>
      <c r="N43" s="140"/>
      <c r="O43" s="156"/>
      <c r="P43" s="156"/>
      <c r="Q43" s="156"/>
      <c r="R43" s="140"/>
      <c r="S43" s="156"/>
      <c r="T43" s="156"/>
      <c r="U43" s="156"/>
      <c r="V43" s="140"/>
      <c r="W43" s="156"/>
      <c r="X43" s="156"/>
      <c r="Y43" s="156"/>
      <c r="Z43" s="140"/>
      <c r="AA43" s="156"/>
      <c r="AB43" s="156"/>
      <c r="AC43" s="156"/>
      <c r="AD43" s="140"/>
      <c r="AE43" s="156"/>
      <c r="AF43" s="156"/>
      <c r="AG43" s="156"/>
      <c r="AH43" s="140"/>
      <c r="AI43" s="156"/>
      <c r="AJ43" s="156"/>
      <c r="AK43" s="156"/>
      <c r="AL43" s="140"/>
      <c r="AM43" s="156"/>
      <c r="AN43" s="156"/>
      <c r="AO43" s="156"/>
      <c r="AP43" s="140"/>
      <c r="AQ43" s="156"/>
      <c r="AR43" s="156"/>
      <c r="AS43" s="156"/>
      <c r="AT43" s="140"/>
      <c r="AU43" s="156"/>
      <c r="AV43" s="156"/>
      <c r="AW43" s="156"/>
      <c r="AX43" s="140"/>
      <c r="AY43" s="156"/>
      <c r="AZ43" s="156"/>
      <c r="BA43" s="156"/>
      <c r="BB43" s="140"/>
      <c r="BC43" s="156"/>
      <c r="BD43" s="156"/>
      <c r="BE43" s="156"/>
      <c r="BF43" s="140"/>
      <c r="BG43" s="156"/>
      <c r="BH43" s="156"/>
      <c r="BI43" s="156"/>
      <c r="BJ43" s="140"/>
      <c r="BK43" s="156"/>
      <c r="BL43" s="156"/>
      <c r="BM43" s="156"/>
      <c r="BN43" s="140"/>
      <c r="BO43" s="156"/>
      <c r="BP43" s="156"/>
      <c r="BQ43" s="156"/>
      <c r="BR43" s="140"/>
      <c r="BS43" s="156"/>
      <c r="BT43" s="156"/>
      <c r="BU43" s="156"/>
      <c r="BV43" s="140"/>
      <c r="BW43" s="156"/>
      <c r="BX43" s="156"/>
      <c r="BY43" s="156"/>
      <c r="BZ43" s="140"/>
      <c r="CA43" s="156"/>
      <c r="CB43" s="156"/>
      <c r="CC43" s="156"/>
      <c r="CD43" s="140"/>
      <c r="CE43" s="156"/>
      <c r="CF43" s="156"/>
      <c r="CG43" s="156"/>
      <c r="CH43" s="140"/>
      <c r="CI43" s="156"/>
      <c r="CJ43" s="156"/>
      <c r="CK43" s="156"/>
      <c r="CL43" s="140"/>
      <c r="CM43" s="156"/>
      <c r="CN43" s="156"/>
      <c r="CO43" s="156"/>
      <c r="CP43" s="140"/>
      <c r="CQ43" s="156"/>
      <c r="CR43" s="156"/>
      <c r="CS43" s="156"/>
      <c r="CT43" s="140"/>
      <c r="CU43" s="156"/>
      <c r="CV43" s="156"/>
      <c r="CW43" s="156"/>
      <c r="CX43" s="140"/>
      <c r="CY43" s="156"/>
      <c r="CZ43" s="156"/>
      <c r="DA43" s="156"/>
      <c r="DB43" s="140"/>
      <c r="DC43" s="156"/>
      <c r="DD43" s="156"/>
      <c r="DE43" s="156"/>
      <c r="DF43" s="140"/>
      <c r="DG43" s="156"/>
      <c r="DH43" s="156"/>
      <c r="DI43" s="156"/>
      <c r="DJ43" s="140"/>
      <c r="DK43" s="156"/>
      <c r="DL43" s="156"/>
      <c r="DM43" s="156"/>
      <c r="DN43" s="140"/>
      <c r="DO43" s="156"/>
      <c r="DP43" s="156"/>
      <c r="DQ43" s="156"/>
      <c r="DR43" s="140"/>
      <c r="DS43" s="156"/>
      <c r="DT43" s="156"/>
      <c r="DU43" s="156"/>
      <c r="DV43" s="140"/>
      <c r="DW43" s="156"/>
      <c r="DX43" s="156"/>
      <c r="DY43" s="156"/>
      <c r="DZ43" s="140"/>
      <c r="EA43" s="156"/>
      <c r="EB43" s="156"/>
      <c r="EC43" s="156"/>
      <c r="ED43" s="140"/>
      <c r="EE43" s="156"/>
      <c r="EF43" s="156"/>
      <c r="EG43" s="156"/>
      <c r="EH43" s="140"/>
      <c r="EI43" s="156"/>
      <c r="EJ43" s="156"/>
      <c r="EK43" s="156"/>
      <c r="EL43" s="140"/>
      <c r="EM43" s="156"/>
      <c r="EN43" s="156"/>
      <c r="EO43" s="156"/>
      <c r="EP43" s="140"/>
      <c r="EQ43" s="156"/>
      <c r="ER43" s="156"/>
      <c r="ES43" s="156"/>
    </row>
    <row r="44" spans="1:149" s="141" customFormat="1" ht="16.5" customHeight="1">
      <c r="B44" s="143"/>
      <c r="C44" s="156"/>
      <c r="D44" s="156"/>
      <c r="E44" s="156"/>
      <c r="F44" s="143"/>
      <c r="G44" s="156"/>
      <c r="H44" s="156"/>
      <c r="I44" s="156"/>
      <c r="J44" s="143"/>
      <c r="K44" s="156"/>
      <c r="L44" s="156"/>
      <c r="M44" s="156"/>
      <c r="N44" s="140"/>
      <c r="O44" s="156"/>
      <c r="P44" s="156"/>
      <c r="Q44" s="156"/>
      <c r="R44" s="140"/>
      <c r="S44" s="156"/>
      <c r="T44" s="156"/>
      <c r="U44" s="156"/>
      <c r="V44" s="140"/>
      <c r="W44" s="156"/>
      <c r="X44" s="156"/>
      <c r="Y44" s="156"/>
      <c r="Z44" s="140"/>
      <c r="AA44" s="156"/>
      <c r="AB44" s="156"/>
      <c r="AC44" s="156"/>
      <c r="AD44" s="140"/>
      <c r="AE44" s="156"/>
      <c r="AF44" s="156"/>
      <c r="AG44" s="156"/>
      <c r="AH44" s="140"/>
      <c r="AI44" s="156"/>
      <c r="AJ44" s="156"/>
      <c r="AK44" s="156"/>
      <c r="AL44" s="140"/>
      <c r="AM44" s="156"/>
      <c r="AN44" s="156"/>
      <c r="AO44" s="156"/>
      <c r="AP44" s="140"/>
      <c r="AQ44" s="156"/>
      <c r="AR44" s="156"/>
      <c r="AS44" s="156"/>
      <c r="AT44" s="140"/>
      <c r="AU44" s="156"/>
      <c r="AV44" s="156"/>
      <c r="AW44" s="156"/>
      <c r="AX44" s="140"/>
      <c r="AY44" s="156"/>
      <c r="AZ44" s="156"/>
      <c r="BA44" s="156"/>
      <c r="BB44" s="140"/>
      <c r="BC44" s="156"/>
      <c r="BD44" s="156"/>
      <c r="BE44" s="156"/>
      <c r="BF44" s="140"/>
      <c r="BG44" s="156"/>
      <c r="BH44" s="156"/>
      <c r="BI44" s="156"/>
      <c r="BJ44" s="140"/>
      <c r="BK44" s="156"/>
      <c r="BL44" s="156"/>
      <c r="BM44" s="156"/>
      <c r="BN44" s="140"/>
      <c r="BO44" s="156"/>
      <c r="BP44" s="156"/>
      <c r="BQ44" s="156"/>
      <c r="BR44" s="140"/>
      <c r="BS44" s="156"/>
      <c r="BT44" s="156"/>
      <c r="BU44" s="156"/>
      <c r="BV44" s="140"/>
      <c r="BW44" s="156"/>
      <c r="BX44" s="156"/>
      <c r="BY44" s="156"/>
      <c r="BZ44" s="140"/>
      <c r="CA44" s="156"/>
      <c r="CB44" s="156"/>
      <c r="CC44" s="156"/>
      <c r="CD44" s="140"/>
      <c r="CE44" s="156"/>
      <c r="CF44" s="156"/>
      <c r="CG44" s="156"/>
      <c r="CH44" s="140"/>
      <c r="CI44" s="156"/>
      <c r="CJ44" s="156"/>
      <c r="CK44" s="156"/>
      <c r="CL44" s="140"/>
      <c r="CM44" s="156"/>
      <c r="CN44" s="156"/>
      <c r="CO44" s="156"/>
      <c r="CP44" s="140"/>
      <c r="CQ44" s="156"/>
      <c r="CR44" s="156"/>
      <c r="CS44" s="156"/>
      <c r="CT44" s="140"/>
      <c r="CU44" s="156"/>
      <c r="CV44" s="156"/>
      <c r="CW44" s="156"/>
      <c r="CX44" s="140"/>
      <c r="CY44" s="156"/>
      <c r="CZ44" s="156"/>
      <c r="DA44" s="156"/>
      <c r="DB44" s="140"/>
      <c r="DC44" s="156"/>
      <c r="DD44" s="156"/>
      <c r="DE44" s="156"/>
      <c r="DF44" s="140"/>
      <c r="DG44" s="156"/>
      <c r="DH44" s="156"/>
      <c r="DI44" s="156"/>
      <c r="DJ44" s="140"/>
      <c r="DK44" s="156"/>
      <c r="DL44" s="156"/>
      <c r="DM44" s="156"/>
      <c r="DN44" s="140"/>
      <c r="DO44" s="156"/>
      <c r="DP44" s="156"/>
      <c r="DQ44" s="156"/>
      <c r="DR44" s="140"/>
      <c r="DS44" s="156"/>
      <c r="DT44" s="156"/>
      <c r="DU44" s="156"/>
      <c r="DV44" s="140"/>
      <c r="DW44" s="156"/>
      <c r="DX44" s="156"/>
      <c r="DY44" s="156"/>
      <c r="DZ44" s="140"/>
      <c r="EA44" s="156"/>
      <c r="EB44" s="156"/>
      <c r="EC44" s="156"/>
      <c r="ED44" s="140"/>
      <c r="EE44" s="156"/>
      <c r="EF44" s="156"/>
      <c r="EG44" s="156"/>
      <c r="EH44" s="140"/>
      <c r="EI44" s="156"/>
      <c r="EJ44" s="156"/>
      <c r="EK44" s="156"/>
      <c r="EL44" s="140"/>
      <c r="EM44" s="156"/>
      <c r="EN44" s="156"/>
      <c r="EO44" s="156"/>
      <c r="EP44" s="140"/>
      <c r="EQ44" s="156"/>
      <c r="ER44" s="156"/>
      <c r="ES44" s="156"/>
    </row>
    <row r="45" spans="1:149" s="141" customFormat="1" ht="16.5" customHeight="1">
      <c r="B45" s="143"/>
      <c r="C45" s="156"/>
      <c r="D45" s="156"/>
      <c r="E45" s="156"/>
      <c r="F45" s="143"/>
      <c r="G45" s="156"/>
      <c r="H45" s="156"/>
      <c r="I45" s="156"/>
      <c r="J45" s="143"/>
      <c r="K45" s="156"/>
      <c r="L45" s="156"/>
      <c r="M45" s="156"/>
      <c r="N45" s="140"/>
      <c r="O45" s="156"/>
      <c r="P45" s="156"/>
      <c r="Q45" s="156"/>
      <c r="R45" s="140"/>
      <c r="S45" s="156"/>
      <c r="T45" s="156"/>
      <c r="U45" s="156"/>
      <c r="V45" s="140"/>
      <c r="W45" s="156"/>
      <c r="X45" s="156"/>
      <c r="Y45" s="156"/>
      <c r="Z45" s="140"/>
      <c r="AA45" s="156"/>
      <c r="AB45" s="156"/>
      <c r="AC45" s="156"/>
      <c r="AD45" s="140"/>
      <c r="AE45" s="156"/>
      <c r="AF45" s="156"/>
      <c r="AG45" s="156"/>
      <c r="AH45" s="140"/>
      <c r="AI45" s="156"/>
      <c r="AJ45" s="156"/>
      <c r="AK45" s="156"/>
      <c r="AL45" s="140"/>
      <c r="AM45" s="156"/>
      <c r="AN45" s="156"/>
      <c r="AO45" s="156"/>
      <c r="AP45" s="140"/>
      <c r="AQ45" s="156"/>
      <c r="AR45" s="156"/>
      <c r="AS45" s="156"/>
      <c r="AT45" s="140"/>
      <c r="AU45" s="156"/>
      <c r="AV45" s="156"/>
      <c r="AW45" s="156"/>
      <c r="AX45" s="140"/>
      <c r="AY45" s="156"/>
      <c r="AZ45" s="156"/>
      <c r="BA45" s="156"/>
      <c r="BB45" s="140"/>
      <c r="BC45" s="156"/>
      <c r="BD45" s="156"/>
      <c r="BE45" s="156"/>
      <c r="BF45" s="140"/>
      <c r="BG45" s="156"/>
      <c r="BH45" s="156"/>
      <c r="BI45" s="156"/>
      <c r="BJ45" s="140"/>
      <c r="BK45" s="156"/>
      <c r="BL45" s="156"/>
      <c r="BM45" s="156"/>
      <c r="BN45" s="140"/>
      <c r="BO45" s="156"/>
      <c r="BP45" s="156"/>
      <c r="BQ45" s="156"/>
      <c r="BR45" s="140"/>
      <c r="BS45" s="156"/>
      <c r="BT45" s="156"/>
      <c r="BU45" s="156"/>
      <c r="BV45" s="140"/>
      <c r="BW45" s="156"/>
      <c r="BX45" s="156"/>
      <c r="BY45" s="156"/>
      <c r="BZ45" s="140"/>
      <c r="CA45" s="156"/>
      <c r="CB45" s="156"/>
      <c r="CC45" s="156"/>
      <c r="CD45" s="140"/>
      <c r="CE45" s="156"/>
      <c r="CF45" s="156"/>
      <c r="CG45" s="156"/>
      <c r="CH45" s="140"/>
      <c r="CI45" s="156"/>
      <c r="CJ45" s="156"/>
      <c r="CK45" s="156"/>
      <c r="CL45" s="140"/>
      <c r="CM45" s="156"/>
      <c r="CN45" s="156"/>
      <c r="CO45" s="156"/>
      <c r="CP45" s="140"/>
      <c r="CQ45" s="156"/>
      <c r="CR45" s="156"/>
      <c r="CS45" s="156"/>
      <c r="CT45" s="140"/>
      <c r="CU45" s="156"/>
      <c r="CV45" s="156"/>
      <c r="CW45" s="156"/>
      <c r="CX45" s="140"/>
      <c r="CY45" s="156"/>
      <c r="CZ45" s="156"/>
      <c r="DA45" s="156"/>
      <c r="DB45" s="140"/>
      <c r="DC45" s="156"/>
      <c r="DD45" s="156"/>
      <c r="DE45" s="156"/>
      <c r="DF45" s="140"/>
      <c r="DG45" s="156"/>
      <c r="DH45" s="156"/>
      <c r="DI45" s="156"/>
      <c r="DJ45" s="140"/>
      <c r="DK45" s="156"/>
      <c r="DL45" s="156"/>
      <c r="DM45" s="156"/>
      <c r="DN45" s="140"/>
      <c r="DO45" s="156"/>
      <c r="DP45" s="156"/>
      <c r="DQ45" s="156"/>
      <c r="DR45" s="140"/>
      <c r="DS45" s="156"/>
      <c r="DT45" s="156"/>
      <c r="DU45" s="156"/>
      <c r="DV45" s="140"/>
      <c r="DW45" s="156"/>
      <c r="DX45" s="156"/>
      <c r="DY45" s="156"/>
      <c r="DZ45" s="140"/>
      <c r="EA45" s="156"/>
      <c r="EB45" s="156"/>
      <c r="EC45" s="156"/>
      <c r="ED45" s="140"/>
      <c r="EE45" s="156"/>
      <c r="EF45" s="156"/>
      <c r="EG45" s="156"/>
      <c r="EH45" s="140"/>
      <c r="EI45" s="156"/>
      <c r="EJ45" s="156"/>
      <c r="EK45" s="156"/>
      <c r="EL45" s="140"/>
      <c r="EM45" s="156"/>
      <c r="EN45" s="156"/>
      <c r="EO45" s="156"/>
      <c r="EP45" s="140"/>
      <c r="EQ45" s="156"/>
      <c r="ER45" s="156"/>
      <c r="ES45" s="156"/>
    </row>
    <row r="46" spans="1:149" s="141" customFormat="1" ht="16.5" customHeight="1">
      <c r="B46" s="143"/>
      <c r="C46" s="156"/>
      <c r="D46" s="156"/>
      <c r="E46" s="156"/>
      <c r="F46" s="143"/>
      <c r="G46" s="156"/>
      <c r="H46" s="156"/>
      <c r="I46" s="156"/>
      <c r="J46" s="143"/>
      <c r="K46" s="156"/>
      <c r="L46" s="156"/>
      <c r="M46" s="156"/>
      <c r="N46" s="140"/>
      <c r="O46" s="156"/>
      <c r="P46" s="156"/>
      <c r="Q46" s="156"/>
      <c r="R46" s="140"/>
      <c r="S46" s="156"/>
      <c r="T46" s="156"/>
      <c r="U46" s="156"/>
      <c r="V46" s="140"/>
      <c r="W46" s="156"/>
      <c r="X46" s="156"/>
      <c r="Y46" s="156"/>
      <c r="Z46" s="140"/>
      <c r="AA46" s="156"/>
      <c r="AB46" s="156"/>
      <c r="AC46" s="156"/>
      <c r="AD46" s="140"/>
      <c r="AE46" s="156"/>
      <c r="AF46" s="156"/>
      <c r="AG46" s="156"/>
      <c r="AH46" s="140"/>
      <c r="AI46" s="156"/>
      <c r="AJ46" s="156"/>
      <c r="AK46" s="156"/>
      <c r="AL46" s="140"/>
      <c r="AM46" s="156"/>
      <c r="AN46" s="156"/>
      <c r="AO46" s="156"/>
      <c r="AP46" s="140"/>
      <c r="AQ46" s="156"/>
      <c r="AR46" s="156"/>
      <c r="AS46" s="156"/>
      <c r="AT46" s="140"/>
      <c r="AU46" s="156"/>
      <c r="AV46" s="156"/>
      <c r="AW46" s="156"/>
      <c r="AX46" s="140"/>
      <c r="AY46" s="156"/>
      <c r="AZ46" s="156"/>
      <c r="BA46" s="156"/>
      <c r="BB46" s="140"/>
      <c r="BC46" s="156"/>
      <c r="BD46" s="156"/>
      <c r="BE46" s="156"/>
      <c r="BF46" s="140"/>
      <c r="BG46" s="156"/>
      <c r="BH46" s="156"/>
      <c r="BI46" s="156"/>
      <c r="BJ46" s="140"/>
      <c r="BK46" s="156"/>
      <c r="BL46" s="156"/>
      <c r="BM46" s="156"/>
      <c r="BN46" s="140"/>
      <c r="BO46" s="156"/>
      <c r="BP46" s="156"/>
      <c r="BQ46" s="156"/>
      <c r="BR46" s="140"/>
      <c r="BS46" s="156"/>
      <c r="BT46" s="156"/>
      <c r="BU46" s="156"/>
      <c r="BV46" s="140"/>
      <c r="BW46" s="156"/>
      <c r="BX46" s="156"/>
      <c r="BY46" s="156"/>
      <c r="BZ46" s="140"/>
      <c r="CA46" s="156"/>
      <c r="CB46" s="156"/>
      <c r="CC46" s="156"/>
      <c r="CD46" s="140"/>
      <c r="CE46" s="156"/>
      <c r="CF46" s="156"/>
      <c r="CG46" s="156"/>
      <c r="CH46" s="140"/>
      <c r="CI46" s="156"/>
      <c r="CJ46" s="156"/>
      <c r="CK46" s="156"/>
      <c r="CL46" s="140"/>
      <c r="CM46" s="156"/>
      <c r="CN46" s="156"/>
      <c r="CO46" s="156"/>
      <c r="CP46" s="140"/>
      <c r="CQ46" s="156"/>
      <c r="CR46" s="156"/>
      <c r="CS46" s="156"/>
      <c r="CT46" s="140"/>
      <c r="CU46" s="156"/>
      <c r="CV46" s="156"/>
      <c r="CW46" s="156"/>
      <c r="CX46" s="140"/>
      <c r="CY46" s="156"/>
      <c r="CZ46" s="156"/>
      <c r="DA46" s="156"/>
      <c r="DB46" s="140"/>
      <c r="DC46" s="156"/>
      <c r="DD46" s="156"/>
      <c r="DE46" s="156"/>
      <c r="DF46" s="140"/>
      <c r="DG46" s="156"/>
      <c r="DH46" s="156"/>
      <c r="DI46" s="156"/>
      <c r="DJ46" s="140"/>
      <c r="DK46" s="156"/>
      <c r="DL46" s="156"/>
      <c r="DM46" s="156"/>
      <c r="DN46" s="140"/>
      <c r="DO46" s="156"/>
      <c r="DP46" s="156"/>
      <c r="DQ46" s="156"/>
      <c r="DR46" s="140"/>
      <c r="DS46" s="156"/>
      <c r="DT46" s="156"/>
      <c r="DU46" s="156"/>
      <c r="DV46" s="140"/>
      <c r="DW46" s="156"/>
      <c r="DX46" s="156"/>
      <c r="DY46" s="156"/>
      <c r="DZ46" s="140"/>
      <c r="EA46" s="156"/>
      <c r="EB46" s="156"/>
      <c r="EC46" s="156"/>
      <c r="ED46" s="140"/>
      <c r="EE46" s="156"/>
      <c r="EF46" s="156"/>
      <c r="EG46" s="156"/>
      <c r="EH46" s="140"/>
      <c r="EI46" s="156"/>
      <c r="EJ46" s="156"/>
      <c r="EK46" s="156"/>
      <c r="EL46" s="140"/>
      <c r="EM46" s="156"/>
      <c r="EN46" s="156"/>
      <c r="EO46" s="156"/>
      <c r="EP46" s="140"/>
      <c r="EQ46" s="156"/>
      <c r="ER46" s="156"/>
      <c r="ES46" s="156"/>
    </row>
    <row r="47" spans="1:149" s="141" customFormat="1" ht="16.5" customHeight="1">
      <c r="B47" s="143"/>
      <c r="C47" s="156"/>
      <c r="D47" s="156"/>
      <c r="E47" s="156"/>
      <c r="F47" s="143"/>
      <c r="G47" s="156"/>
      <c r="H47" s="156"/>
      <c r="I47" s="156"/>
      <c r="J47" s="143"/>
      <c r="K47" s="156"/>
      <c r="L47" s="156"/>
      <c r="M47" s="156"/>
      <c r="N47" s="140"/>
      <c r="O47" s="156"/>
      <c r="P47" s="156"/>
      <c r="Q47" s="156"/>
      <c r="R47" s="140"/>
      <c r="S47" s="156"/>
      <c r="T47" s="156"/>
      <c r="U47" s="156"/>
      <c r="V47" s="140"/>
      <c r="W47" s="156"/>
      <c r="X47" s="156"/>
      <c r="Y47" s="156"/>
      <c r="Z47" s="140"/>
      <c r="AA47" s="156"/>
      <c r="AB47" s="156"/>
      <c r="AC47" s="156"/>
      <c r="AD47" s="140"/>
      <c r="AE47" s="156"/>
      <c r="AF47" s="156"/>
      <c r="AG47" s="156"/>
      <c r="AH47" s="140"/>
      <c r="AI47" s="156"/>
      <c r="AJ47" s="156"/>
      <c r="AK47" s="156"/>
      <c r="AL47" s="140"/>
      <c r="AM47" s="156"/>
      <c r="AN47" s="156"/>
      <c r="AO47" s="156"/>
      <c r="AP47" s="140"/>
      <c r="AQ47" s="156"/>
      <c r="AR47" s="156"/>
      <c r="AS47" s="156"/>
      <c r="AT47" s="140"/>
      <c r="AU47" s="156"/>
      <c r="AV47" s="156"/>
      <c r="AW47" s="156"/>
      <c r="AX47" s="140"/>
      <c r="AY47" s="156"/>
      <c r="AZ47" s="156"/>
      <c r="BA47" s="156"/>
      <c r="BB47" s="140"/>
      <c r="BC47" s="156"/>
      <c r="BD47" s="156"/>
      <c r="BE47" s="156"/>
      <c r="BF47" s="140"/>
      <c r="BG47" s="156"/>
      <c r="BH47" s="156"/>
      <c r="BI47" s="156"/>
      <c r="BJ47" s="140"/>
      <c r="BK47" s="156"/>
      <c r="BL47" s="156"/>
      <c r="BM47" s="156"/>
      <c r="BN47" s="140"/>
      <c r="BO47" s="156"/>
      <c r="BP47" s="156"/>
      <c r="BQ47" s="156"/>
      <c r="BR47" s="140"/>
      <c r="BS47" s="156"/>
      <c r="BT47" s="156"/>
      <c r="BU47" s="156"/>
      <c r="BV47" s="140"/>
      <c r="BW47" s="156"/>
      <c r="BX47" s="156"/>
      <c r="BY47" s="156"/>
      <c r="BZ47" s="140"/>
      <c r="CA47" s="156"/>
      <c r="CB47" s="156"/>
      <c r="CC47" s="156"/>
      <c r="CD47" s="140"/>
      <c r="CE47" s="156"/>
      <c r="CF47" s="156"/>
      <c r="CG47" s="156"/>
      <c r="CH47" s="140"/>
      <c r="CI47" s="156"/>
      <c r="CJ47" s="156"/>
      <c r="CK47" s="156"/>
      <c r="CL47" s="140"/>
      <c r="CM47" s="156"/>
      <c r="CN47" s="156"/>
      <c r="CO47" s="156"/>
      <c r="CP47" s="140"/>
      <c r="CQ47" s="156"/>
      <c r="CR47" s="156"/>
      <c r="CS47" s="156"/>
      <c r="CT47" s="140"/>
      <c r="CU47" s="156"/>
      <c r="CV47" s="156"/>
      <c r="CW47" s="156"/>
      <c r="CX47" s="140"/>
      <c r="CY47" s="156"/>
      <c r="CZ47" s="156"/>
      <c r="DA47" s="156"/>
      <c r="DB47" s="140"/>
      <c r="DC47" s="156"/>
      <c r="DD47" s="156"/>
      <c r="DE47" s="156"/>
      <c r="DF47" s="140"/>
      <c r="DG47" s="156"/>
      <c r="DH47" s="156"/>
      <c r="DI47" s="156"/>
      <c r="DJ47" s="140"/>
      <c r="DK47" s="156"/>
      <c r="DL47" s="156"/>
      <c r="DM47" s="156"/>
      <c r="DN47" s="140"/>
      <c r="DO47" s="156"/>
      <c r="DP47" s="156"/>
      <c r="DQ47" s="156"/>
      <c r="DR47" s="140"/>
      <c r="DS47" s="156"/>
      <c r="DT47" s="156"/>
      <c r="DU47" s="156"/>
      <c r="DV47" s="140"/>
      <c r="DW47" s="156"/>
      <c r="DX47" s="156"/>
      <c r="DY47" s="156"/>
      <c r="DZ47" s="140"/>
      <c r="EA47" s="156"/>
      <c r="EB47" s="156"/>
      <c r="EC47" s="156"/>
      <c r="ED47" s="140"/>
      <c r="EE47" s="156"/>
      <c r="EF47" s="156"/>
      <c r="EG47" s="156"/>
      <c r="EH47" s="140"/>
      <c r="EI47" s="156"/>
      <c r="EJ47" s="156"/>
      <c r="EK47" s="156"/>
      <c r="EL47" s="140"/>
      <c r="EM47" s="156"/>
      <c r="EN47" s="156"/>
      <c r="EO47" s="156"/>
      <c r="EP47" s="140"/>
      <c r="EQ47" s="156"/>
      <c r="ER47" s="156"/>
      <c r="ES47" s="156"/>
    </row>
    <row r="48" spans="1:149" s="141" customFormat="1" ht="16.5" customHeight="1">
      <c r="B48" s="143"/>
      <c r="C48" s="156"/>
      <c r="D48" s="156"/>
      <c r="E48" s="156"/>
      <c r="F48" s="143"/>
      <c r="G48" s="156"/>
      <c r="H48" s="156"/>
      <c r="I48" s="156"/>
      <c r="J48" s="143"/>
      <c r="K48" s="156"/>
      <c r="L48" s="156"/>
      <c r="M48" s="156"/>
      <c r="N48" s="140"/>
      <c r="O48" s="156"/>
      <c r="P48" s="156"/>
      <c r="Q48" s="156"/>
      <c r="R48" s="140"/>
      <c r="S48" s="156"/>
      <c r="T48" s="156"/>
      <c r="U48" s="156"/>
      <c r="V48" s="140"/>
      <c r="W48" s="156"/>
      <c r="X48" s="156"/>
      <c r="Y48" s="156"/>
      <c r="Z48" s="140"/>
      <c r="AA48" s="156"/>
      <c r="AB48" s="156"/>
      <c r="AC48" s="156"/>
      <c r="AD48" s="140"/>
      <c r="AE48" s="156"/>
      <c r="AF48" s="156"/>
      <c r="AG48" s="156"/>
      <c r="AH48" s="140"/>
      <c r="AI48" s="156"/>
      <c r="AJ48" s="156"/>
      <c r="AK48" s="156"/>
      <c r="AL48" s="140"/>
      <c r="AM48" s="156"/>
      <c r="AN48" s="156"/>
      <c r="AO48" s="156"/>
      <c r="AP48" s="140"/>
      <c r="AQ48" s="156"/>
      <c r="AR48" s="156"/>
      <c r="AS48" s="156"/>
      <c r="AT48" s="140"/>
      <c r="AU48" s="156"/>
      <c r="AV48" s="156"/>
      <c r="AW48" s="156"/>
      <c r="AX48" s="140"/>
      <c r="AY48" s="156"/>
      <c r="AZ48" s="156"/>
      <c r="BA48" s="156"/>
      <c r="BB48" s="140"/>
      <c r="BC48" s="156"/>
      <c r="BD48" s="156"/>
      <c r="BE48" s="156"/>
      <c r="BF48" s="140"/>
      <c r="BG48" s="156"/>
      <c r="BH48" s="156"/>
      <c r="BI48" s="156"/>
      <c r="BJ48" s="140"/>
      <c r="BK48" s="156"/>
      <c r="BL48" s="156"/>
      <c r="BM48" s="156"/>
      <c r="BN48" s="140"/>
      <c r="BO48" s="156"/>
      <c r="BP48" s="156"/>
      <c r="BQ48" s="156"/>
      <c r="BR48" s="140"/>
      <c r="BS48" s="156"/>
      <c r="BT48" s="156"/>
      <c r="BU48" s="156"/>
      <c r="BV48" s="140"/>
      <c r="BW48" s="156"/>
      <c r="BX48" s="156"/>
      <c r="BY48" s="156"/>
      <c r="BZ48" s="140"/>
      <c r="CA48" s="156"/>
      <c r="CB48" s="156"/>
      <c r="CC48" s="156"/>
      <c r="CD48" s="140"/>
      <c r="CE48" s="156"/>
      <c r="CF48" s="156"/>
      <c r="CG48" s="156"/>
      <c r="CH48" s="140"/>
      <c r="CI48" s="156"/>
      <c r="CJ48" s="156"/>
      <c r="CK48" s="156"/>
      <c r="CL48" s="140"/>
      <c r="CM48" s="156"/>
      <c r="CN48" s="156"/>
      <c r="CO48" s="156"/>
      <c r="CP48" s="140"/>
      <c r="CQ48" s="156"/>
      <c r="CR48" s="156"/>
      <c r="CS48" s="156"/>
      <c r="CT48" s="140"/>
      <c r="CU48" s="156"/>
      <c r="CV48" s="156"/>
      <c r="CW48" s="156"/>
      <c r="CX48" s="140"/>
      <c r="CY48" s="156"/>
      <c r="CZ48" s="156"/>
      <c r="DA48" s="156"/>
      <c r="DB48" s="140"/>
      <c r="DC48" s="156"/>
      <c r="DD48" s="156"/>
      <c r="DE48" s="156"/>
      <c r="DF48" s="140"/>
      <c r="DG48" s="156"/>
      <c r="DH48" s="156"/>
      <c r="DI48" s="156"/>
      <c r="DJ48" s="140"/>
      <c r="DK48" s="156"/>
      <c r="DL48" s="156"/>
      <c r="DM48" s="156"/>
      <c r="DN48" s="140"/>
      <c r="DO48" s="156"/>
      <c r="DP48" s="156"/>
      <c r="DQ48" s="156"/>
      <c r="DR48" s="140"/>
      <c r="DS48" s="156"/>
      <c r="DT48" s="156"/>
      <c r="DU48" s="156"/>
      <c r="DV48" s="140"/>
      <c r="DW48" s="156"/>
      <c r="DX48" s="156"/>
      <c r="DY48" s="156"/>
      <c r="DZ48" s="140"/>
      <c r="EA48" s="156"/>
      <c r="EB48" s="156"/>
      <c r="EC48" s="156"/>
      <c r="ED48" s="140"/>
      <c r="EE48" s="156"/>
      <c r="EF48" s="156"/>
      <c r="EG48" s="156"/>
      <c r="EH48" s="140"/>
      <c r="EI48" s="156"/>
      <c r="EJ48" s="156"/>
      <c r="EK48" s="156"/>
      <c r="EL48" s="140"/>
      <c r="EM48" s="156"/>
      <c r="EN48" s="156"/>
      <c r="EO48" s="156"/>
      <c r="EP48" s="140"/>
      <c r="EQ48" s="156"/>
      <c r="ER48" s="156"/>
      <c r="ES48" s="156"/>
    </row>
    <row r="49" spans="2:149" s="141" customFormat="1" ht="16.5" customHeight="1">
      <c r="B49" s="143"/>
      <c r="C49" s="156"/>
      <c r="D49" s="156"/>
      <c r="E49" s="156"/>
      <c r="F49" s="143"/>
      <c r="G49" s="156"/>
      <c r="H49" s="156"/>
      <c r="I49" s="156"/>
      <c r="J49" s="143"/>
      <c r="K49" s="156"/>
      <c r="L49" s="156"/>
      <c r="M49" s="156"/>
      <c r="N49" s="140"/>
      <c r="O49" s="156"/>
      <c r="P49" s="156"/>
      <c r="Q49" s="156"/>
      <c r="R49" s="140"/>
      <c r="S49" s="156"/>
      <c r="T49" s="156"/>
      <c r="U49" s="156"/>
      <c r="V49" s="140"/>
      <c r="W49" s="156"/>
      <c r="X49" s="156"/>
      <c r="Y49" s="156"/>
      <c r="Z49" s="140"/>
      <c r="AA49" s="156"/>
      <c r="AB49" s="156"/>
      <c r="AC49" s="156"/>
      <c r="AD49" s="140"/>
      <c r="AE49" s="156"/>
      <c r="AF49" s="156"/>
      <c r="AG49" s="156"/>
      <c r="AH49" s="140"/>
      <c r="AI49" s="156"/>
      <c r="AJ49" s="156"/>
      <c r="AK49" s="156"/>
      <c r="AL49" s="140"/>
      <c r="AM49" s="156"/>
      <c r="AN49" s="156"/>
      <c r="AO49" s="156"/>
      <c r="AP49" s="140"/>
      <c r="AQ49" s="156"/>
      <c r="AR49" s="156"/>
      <c r="AS49" s="156"/>
      <c r="AT49" s="140"/>
      <c r="AU49" s="156"/>
      <c r="AV49" s="156"/>
      <c r="AW49" s="156"/>
      <c r="AX49" s="140"/>
      <c r="AY49" s="156"/>
      <c r="AZ49" s="156"/>
      <c r="BA49" s="156"/>
      <c r="BB49" s="140"/>
      <c r="BC49" s="156"/>
      <c r="BD49" s="156"/>
      <c r="BE49" s="156"/>
      <c r="BF49" s="140"/>
      <c r="BG49" s="156"/>
      <c r="BH49" s="156"/>
      <c r="BI49" s="156"/>
      <c r="BJ49" s="140"/>
      <c r="BK49" s="156"/>
      <c r="BL49" s="156"/>
      <c r="BM49" s="156"/>
      <c r="BN49" s="140"/>
      <c r="BO49" s="156"/>
      <c r="BP49" s="156"/>
      <c r="BQ49" s="156"/>
      <c r="BR49" s="140"/>
      <c r="BS49" s="156"/>
      <c r="BT49" s="156"/>
      <c r="BU49" s="156"/>
      <c r="BV49" s="140"/>
      <c r="BW49" s="156"/>
      <c r="BX49" s="156"/>
      <c r="BY49" s="156"/>
      <c r="BZ49" s="140"/>
      <c r="CA49" s="156"/>
      <c r="CB49" s="156"/>
      <c r="CC49" s="156"/>
      <c r="CD49" s="140"/>
      <c r="CE49" s="156"/>
      <c r="CF49" s="156"/>
      <c r="CG49" s="156"/>
      <c r="CH49" s="140"/>
      <c r="CI49" s="156"/>
      <c r="CJ49" s="156"/>
      <c r="CK49" s="156"/>
      <c r="CL49" s="140"/>
      <c r="CM49" s="156"/>
      <c r="CN49" s="156"/>
      <c r="CO49" s="156"/>
      <c r="CP49" s="140"/>
      <c r="CQ49" s="156"/>
      <c r="CR49" s="156"/>
      <c r="CS49" s="156"/>
      <c r="CT49" s="140"/>
      <c r="CU49" s="156"/>
      <c r="CV49" s="156"/>
      <c r="CW49" s="156"/>
      <c r="CX49" s="140"/>
      <c r="CY49" s="156"/>
      <c r="CZ49" s="156"/>
      <c r="DA49" s="156"/>
      <c r="DB49" s="140"/>
      <c r="DC49" s="156"/>
      <c r="DD49" s="156"/>
      <c r="DE49" s="156"/>
      <c r="DF49" s="140"/>
      <c r="DG49" s="156"/>
      <c r="DH49" s="156"/>
      <c r="DI49" s="156"/>
      <c r="DJ49" s="140"/>
      <c r="DK49" s="156"/>
      <c r="DL49" s="156"/>
      <c r="DM49" s="156"/>
      <c r="DN49" s="140"/>
      <c r="DO49" s="156"/>
      <c r="DP49" s="156"/>
      <c r="DQ49" s="156"/>
      <c r="DR49" s="140"/>
      <c r="DS49" s="156"/>
      <c r="DT49" s="156"/>
      <c r="DU49" s="156"/>
      <c r="DV49" s="140"/>
      <c r="DW49" s="156"/>
      <c r="DX49" s="156"/>
      <c r="DY49" s="156"/>
      <c r="DZ49" s="140"/>
      <c r="EA49" s="156"/>
      <c r="EB49" s="156"/>
      <c r="EC49" s="156"/>
      <c r="ED49" s="140"/>
      <c r="EE49" s="156"/>
      <c r="EF49" s="156"/>
      <c r="EG49" s="156"/>
      <c r="EH49" s="140"/>
      <c r="EI49" s="156"/>
      <c r="EJ49" s="156"/>
      <c r="EK49" s="156"/>
      <c r="EL49" s="140"/>
      <c r="EM49" s="156"/>
      <c r="EN49" s="156"/>
      <c r="EO49" s="156"/>
      <c r="EP49" s="140"/>
      <c r="EQ49" s="156"/>
      <c r="ER49" s="156"/>
      <c r="ES49" s="156"/>
    </row>
    <row r="50" spans="2:149" s="141" customFormat="1" ht="16.5" customHeight="1">
      <c r="B50" s="143"/>
      <c r="C50" s="156"/>
      <c r="D50" s="156"/>
      <c r="E50" s="156"/>
      <c r="F50" s="143"/>
      <c r="G50" s="156"/>
      <c r="H50" s="156"/>
      <c r="I50" s="156"/>
      <c r="J50" s="143"/>
      <c r="K50" s="156"/>
      <c r="L50" s="156"/>
      <c r="M50" s="156"/>
      <c r="N50" s="140"/>
      <c r="O50" s="156"/>
      <c r="P50" s="156"/>
      <c r="Q50" s="156"/>
      <c r="R50" s="140"/>
      <c r="S50" s="156"/>
      <c r="T50" s="156"/>
      <c r="U50" s="156"/>
      <c r="V50" s="140"/>
      <c r="W50" s="156"/>
      <c r="X50" s="156"/>
      <c r="Y50" s="156"/>
      <c r="Z50" s="140"/>
      <c r="AA50" s="156"/>
      <c r="AB50" s="156"/>
      <c r="AC50" s="156"/>
      <c r="AD50" s="140"/>
      <c r="AE50" s="156"/>
      <c r="AF50" s="156"/>
      <c r="AG50" s="156"/>
      <c r="AH50" s="140"/>
      <c r="AI50" s="156"/>
      <c r="AJ50" s="156"/>
      <c r="AK50" s="156"/>
      <c r="AL50" s="140"/>
      <c r="AM50" s="156"/>
      <c r="AN50" s="156"/>
      <c r="AO50" s="156"/>
      <c r="AP50" s="140"/>
      <c r="AQ50" s="156"/>
      <c r="AR50" s="156"/>
      <c r="AS50" s="156"/>
      <c r="AT50" s="140"/>
      <c r="AU50" s="156"/>
      <c r="AV50" s="156"/>
      <c r="AW50" s="156"/>
      <c r="AX50" s="140"/>
      <c r="AY50" s="156"/>
      <c r="AZ50" s="156"/>
      <c r="BA50" s="156"/>
      <c r="BB50" s="140"/>
      <c r="BC50" s="156"/>
      <c r="BD50" s="156"/>
      <c r="BE50" s="156"/>
      <c r="BF50" s="140"/>
      <c r="BG50" s="156"/>
      <c r="BH50" s="156"/>
      <c r="BI50" s="156"/>
      <c r="BJ50" s="140"/>
      <c r="BK50" s="156"/>
      <c r="BL50" s="156"/>
      <c r="BM50" s="156"/>
      <c r="BN50" s="140"/>
      <c r="BO50" s="156"/>
      <c r="BP50" s="156"/>
      <c r="BQ50" s="156"/>
      <c r="BR50" s="140"/>
      <c r="BS50" s="156"/>
      <c r="BT50" s="156"/>
      <c r="BU50" s="156"/>
      <c r="BV50" s="140"/>
      <c r="BW50" s="156"/>
      <c r="BX50" s="156"/>
      <c r="BY50" s="156"/>
      <c r="BZ50" s="140"/>
      <c r="CA50" s="156"/>
      <c r="CB50" s="156"/>
      <c r="CC50" s="156"/>
      <c r="CD50" s="140"/>
      <c r="CE50" s="156"/>
      <c r="CF50" s="156"/>
      <c r="CG50" s="156"/>
      <c r="CH50" s="140"/>
      <c r="CI50" s="156"/>
      <c r="CJ50" s="156"/>
      <c r="CK50" s="156"/>
      <c r="CL50" s="140"/>
      <c r="CM50" s="156"/>
      <c r="CN50" s="156"/>
      <c r="CO50" s="156"/>
      <c r="CP50" s="140"/>
      <c r="CQ50" s="156"/>
      <c r="CR50" s="156"/>
      <c r="CS50" s="156"/>
      <c r="CT50" s="140"/>
      <c r="CU50" s="156"/>
      <c r="CV50" s="156"/>
      <c r="CW50" s="156"/>
      <c r="CX50" s="140"/>
      <c r="CY50" s="156"/>
      <c r="CZ50" s="156"/>
      <c r="DA50" s="156"/>
      <c r="DB50" s="140"/>
      <c r="DC50" s="156"/>
      <c r="DD50" s="156"/>
      <c r="DE50" s="156"/>
      <c r="DF50" s="140"/>
      <c r="DG50" s="156"/>
      <c r="DH50" s="156"/>
      <c r="DI50" s="156"/>
      <c r="DJ50" s="140"/>
      <c r="DK50" s="156"/>
      <c r="DL50" s="156"/>
      <c r="DM50" s="156"/>
      <c r="DN50" s="140"/>
      <c r="DO50" s="156"/>
      <c r="DP50" s="156"/>
      <c r="DQ50" s="156"/>
      <c r="DR50" s="140"/>
      <c r="DS50" s="156"/>
      <c r="DT50" s="156"/>
      <c r="DU50" s="156"/>
      <c r="DV50" s="140"/>
      <c r="DW50" s="156"/>
      <c r="DX50" s="156"/>
      <c r="DY50" s="156"/>
      <c r="DZ50" s="140"/>
      <c r="EA50" s="156"/>
      <c r="EB50" s="156"/>
      <c r="EC50" s="156"/>
      <c r="ED50" s="140"/>
      <c r="EE50" s="156"/>
      <c r="EF50" s="156"/>
      <c r="EG50" s="156"/>
      <c r="EH50" s="140"/>
      <c r="EI50" s="156"/>
      <c r="EJ50" s="156"/>
      <c r="EK50" s="156"/>
      <c r="EL50" s="140"/>
      <c r="EM50" s="156"/>
      <c r="EN50" s="156"/>
      <c r="EO50" s="156"/>
      <c r="EP50" s="140"/>
      <c r="EQ50" s="156"/>
      <c r="ER50" s="156"/>
      <c r="ES50" s="156"/>
    </row>
    <row r="51" spans="2:149" s="141" customFormat="1" ht="16.5" customHeight="1">
      <c r="B51" s="143"/>
      <c r="C51" s="156"/>
      <c r="D51" s="156"/>
      <c r="E51" s="156"/>
      <c r="F51" s="143"/>
      <c r="G51" s="156"/>
      <c r="H51" s="156"/>
      <c r="I51" s="156"/>
      <c r="J51" s="143"/>
      <c r="K51" s="156"/>
      <c r="L51" s="156"/>
      <c r="M51" s="156"/>
      <c r="N51" s="140"/>
      <c r="O51" s="156"/>
      <c r="P51" s="156"/>
      <c r="Q51" s="156"/>
      <c r="R51" s="140"/>
      <c r="S51" s="156"/>
      <c r="T51" s="156"/>
      <c r="U51" s="156"/>
      <c r="V51" s="140"/>
      <c r="W51" s="156"/>
      <c r="X51" s="156"/>
      <c r="Y51" s="156"/>
      <c r="Z51" s="140"/>
      <c r="AA51" s="156"/>
      <c r="AB51" s="156"/>
      <c r="AC51" s="156"/>
      <c r="AD51" s="140"/>
      <c r="AE51" s="156"/>
      <c r="AF51" s="156"/>
      <c r="AG51" s="156"/>
      <c r="AH51" s="140"/>
      <c r="AI51" s="156"/>
      <c r="AJ51" s="156"/>
      <c r="AK51" s="156"/>
      <c r="AL51" s="140"/>
      <c r="AM51" s="156"/>
      <c r="AN51" s="156"/>
      <c r="AO51" s="156"/>
      <c r="AP51" s="140"/>
      <c r="AQ51" s="156"/>
      <c r="AR51" s="156"/>
      <c r="AS51" s="156"/>
      <c r="AT51" s="140"/>
      <c r="AU51" s="156"/>
      <c r="AV51" s="156"/>
      <c r="AW51" s="156"/>
      <c r="AX51" s="140"/>
      <c r="AY51" s="156"/>
      <c r="AZ51" s="156"/>
      <c r="BA51" s="156"/>
      <c r="BB51" s="140"/>
      <c r="BC51" s="156"/>
      <c r="BD51" s="156"/>
      <c r="BE51" s="156"/>
      <c r="BF51" s="140"/>
      <c r="BG51" s="156"/>
      <c r="BH51" s="156"/>
      <c r="BI51" s="156"/>
      <c r="BJ51" s="140"/>
      <c r="BK51" s="156"/>
      <c r="BL51" s="156"/>
      <c r="BM51" s="156"/>
      <c r="BN51" s="140"/>
      <c r="BO51" s="156"/>
      <c r="BP51" s="156"/>
      <c r="BQ51" s="156"/>
      <c r="BR51" s="140"/>
      <c r="BS51" s="156"/>
      <c r="BT51" s="156"/>
      <c r="BU51" s="156"/>
      <c r="BV51" s="140"/>
      <c r="BW51" s="156"/>
      <c r="BX51" s="156"/>
      <c r="BY51" s="156"/>
      <c r="BZ51" s="140"/>
      <c r="CA51" s="156"/>
      <c r="CB51" s="156"/>
      <c r="CC51" s="156"/>
      <c r="CD51" s="140"/>
      <c r="CE51" s="156"/>
      <c r="CF51" s="156"/>
      <c r="CG51" s="156"/>
      <c r="CH51" s="140"/>
      <c r="CI51" s="156"/>
      <c r="CJ51" s="156"/>
      <c r="CK51" s="156"/>
      <c r="CL51" s="140"/>
      <c r="CM51" s="156"/>
      <c r="CN51" s="156"/>
      <c r="CO51" s="156"/>
      <c r="CP51" s="140"/>
      <c r="CQ51" s="156"/>
      <c r="CR51" s="156"/>
      <c r="CS51" s="156"/>
      <c r="CT51" s="140"/>
      <c r="CU51" s="156"/>
      <c r="CV51" s="156"/>
      <c r="CW51" s="156"/>
      <c r="CX51" s="140"/>
      <c r="CY51" s="156"/>
      <c r="CZ51" s="156"/>
      <c r="DA51" s="156"/>
      <c r="DB51" s="140"/>
      <c r="DC51" s="156"/>
      <c r="DD51" s="156"/>
      <c r="DE51" s="156"/>
      <c r="DF51" s="140"/>
      <c r="DG51" s="156"/>
      <c r="DH51" s="156"/>
      <c r="DI51" s="156"/>
      <c r="DJ51" s="140"/>
      <c r="DK51" s="156"/>
      <c r="DL51" s="156"/>
      <c r="DM51" s="156"/>
      <c r="DN51" s="140"/>
      <c r="DO51" s="156"/>
      <c r="DP51" s="156"/>
      <c r="DQ51" s="156"/>
      <c r="DR51" s="140"/>
      <c r="DS51" s="156"/>
      <c r="DT51" s="156"/>
      <c r="DU51" s="156"/>
      <c r="DV51" s="140"/>
      <c r="DW51" s="156"/>
      <c r="DX51" s="156"/>
      <c r="DY51" s="156"/>
      <c r="DZ51" s="140"/>
      <c r="EA51" s="156"/>
      <c r="EB51" s="156"/>
      <c r="EC51" s="156"/>
      <c r="ED51" s="140"/>
      <c r="EE51" s="156"/>
      <c r="EF51" s="156"/>
      <c r="EG51" s="156"/>
      <c r="EH51" s="140"/>
      <c r="EI51" s="156"/>
      <c r="EJ51" s="156"/>
      <c r="EK51" s="156"/>
      <c r="EL51" s="140"/>
      <c r="EM51" s="156"/>
      <c r="EN51" s="156"/>
      <c r="EO51" s="156"/>
      <c r="EP51" s="140"/>
      <c r="EQ51" s="156"/>
      <c r="ER51" s="156"/>
      <c r="ES51" s="156"/>
    </row>
    <row r="52" spans="2:149" s="141" customFormat="1" ht="16.5" customHeight="1">
      <c r="B52" s="143"/>
      <c r="C52" s="156"/>
      <c r="D52" s="156"/>
      <c r="E52" s="156"/>
      <c r="F52" s="143"/>
      <c r="G52" s="156"/>
      <c r="H52" s="156"/>
      <c r="I52" s="156"/>
      <c r="J52" s="143"/>
      <c r="K52" s="156"/>
      <c r="L52" s="156"/>
      <c r="M52" s="156"/>
      <c r="N52" s="140"/>
      <c r="O52" s="156"/>
      <c r="P52" s="156"/>
      <c r="Q52" s="156"/>
      <c r="R52" s="140"/>
      <c r="S52" s="156"/>
      <c r="T52" s="156"/>
      <c r="U52" s="156"/>
      <c r="V52" s="140"/>
      <c r="W52" s="156"/>
      <c r="X52" s="156"/>
      <c r="Y52" s="156"/>
      <c r="Z52" s="140"/>
      <c r="AA52" s="156"/>
      <c r="AB52" s="156"/>
      <c r="AC52" s="156"/>
      <c r="AD52" s="140"/>
      <c r="AE52" s="156"/>
      <c r="AF52" s="156"/>
      <c r="AG52" s="156"/>
      <c r="AH52" s="140"/>
      <c r="AI52" s="156"/>
      <c r="AJ52" s="156"/>
      <c r="AK52" s="156"/>
      <c r="AL52" s="140"/>
      <c r="AM52" s="156"/>
      <c r="AN52" s="156"/>
      <c r="AO52" s="156"/>
      <c r="AP52" s="140"/>
      <c r="AQ52" s="156"/>
      <c r="AR52" s="156"/>
      <c r="AS52" s="156"/>
      <c r="AT52" s="140"/>
      <c r="AU52" s="156"/>
      <c r="AV52" s="156"/>
      <c r="AW52" s="156"/>
      <c r="AX52" s="140"/>
      <c r="AY52" s="156"/>
      <c r="AZ52" s="156"/>
      <c r="BA52" s="156"/>
      <c r="BB52" s="140"/>
      <c r="BC52" s="156"/>
      <c r="BD52" s="156"/>
      <c r="BE52" s="156"/>
      <c r="BF52" s="140"/>
      <c r="BG52" s="156"/>
      <c r="BH52" s="156"/>
      <c r="BI52" s="156"/>
      <c r="BJ52" s="140"/>
      <c r="BK52" s="156"/>
      <c r="BL52" s="156"/>
      <c r="BM52" s="156"/>
      <c r="BN52" s="140"/>
      <c r="BO52" s="156"/>
      <c r="BP52" s="156"/>
      <c r="BQ52" s="156"/>
      <c r="BR52" s="140"/>
      <c r="BS52" s="156"/>
      <c r="BT52" s="156"/>
      <c r="BU52" s="156"/>
      <c r="BV52" s="140"/>
      <c r="BW52" s="156"/>
      <c r="BX52" s="156"/>
      <c r="BY52" s="156"/>
      <c r="BZ52" s="140"/>
      <c r="CA52" s="156"/>
      <c r="CB52" s="156"/>
      <c r="CC52" s="156"/>
      <c r="CD52" s="140"/>
      <c r="CE52" s="156"/>
      <c r="CF52" s="156"/>
      <c r="CG52" s="156"/>
      <c r="CH52" s="140"/>
      <c r="CI52" s="156"/>
      <c r="CJ52" s="156"/>
      <c r="CK52" s="156"/>
      <c r="CL52" s="140"/>
      <c r="CM52" s="156"/>
      <c r="CN52" s="156"/>
      <c r="CO52" s="156"/>
      <c r="CP52" s="140"/>
      <c r="CQ52" s="156"/>
      <c r="CR52" s="156"/>
      <c r="CS52" s="156"/>
      <c r="CT52" s="140"/>
      <c r="CU52" s="156"/>
      <c r="CV52" s="156"/>
      <c r="CW52" s="156"/>
      <c r="CX52" s="140"/>
      <c r="CY52" s="156"/>
      <c r="CZ52" s="156"/>
      <c r="DA52" s="156"/>
      <c r="DB52" s="140"/>
      <c r="DC52" s="156"/>
      <c r="DD52" s="156"/>
      <c r="DE52" s="156"/>
      <c r="DF52" s="140"/>
      <c r="DG52" s="156"/>
      <c r="DH52" s="156"/>
      <c r="DI52" s="156"/>
      <c r="DJ52" s="140"/>
      <c r="DK52" s="156"/>
      <c r="DL52" s="156"/>
      <c r="DM52" s="156"/>
      <c r="DN52" s="140"/>
      <c r="DO52" s="156"/>
      <c r="DP52" s="156"/>
      <c r="DQ52" s="156"/>
      <c r="DR52" s="140"/>
      <c r="DS52" s="156"/>
      <c r="DT52" s="156"/>
      <c r="DU52" s="156"/>
      <c r="DV52" s="140"/>
      <c r="DW52" s="156"/>
      <c r="DX52" s="156"/>
      <c r="DY52" s="156"/>
      <c r="DZ52" s="140"/>
      <c r="EA52" s="156"/>
      <c r="EB52" s="156"/>
      <c r="EC52" s="156"/>
      <c r="ED52" s="140"/>
      <c r="EE52" s="156"/>
      <c r="EF52" s="156"/>
      <c r="EG52" s="156"/>
      <c r="EH52" s="140"/>
      <c r="EI52" s="156"/>
      <c r="EJ52" s="156"/>
      <c r="EK52" s="156"/>
      <c r="EL52" s="140"/>
      <c r="EM52" s="156"/>
      <c r="EN52" s="156"/>
      <c r="EO52" s="156"/>
      <c r="EP52" s="140"/>
      <c r="EQ52" s="156"/>
      <c r="ER52" s="156"/>
      <c r="ES52" s="156"/>
    </row>
    <row r="53" spans="2:149" s="141" customFormat="1" ht="16.5" customHeight="1">
      <c r="B53" s="143"/>
      <c r="C53" s="156"/>
      <c r="D53" s="156"/>
      <c r="E53" s="156"/>
      <c r="F53" s="143"/>
      <c r="G53" s="156"/>
      <c r="H53" s="156"/>
      <c r="I53" s="156"/>
      <c r="J53" s="143"/>
      <c r="K53" s="156"/>
      <c r="L53" s="156"/>
      <c r="M53" s="156"/>
      <c r="N53" s="140"/>
      <c r="O53" s="156"/>
      <c r="P53" s="156"/>
      <c r="Q53" s="156"/>
      <c r="R53" s="140"/>
      <c r="S53" s="156"/>
      <c r="T53" s="156"/>
      <c r="U53" s="156"/>
      <c r="V53" s="140"/>
      <c r="W53" s="156"/>
      <c r="X53" s="156"/>
      <c r="Y53" s="156"/>
      <c r="Z53" s="140"/>
      <c r="AA53" s="156"/>
      <c r="AB53" s="156"/>
      <c r="AC53" s="156"/>
      <c r="AD53" s="140"/>
      <c r="AE53" s="156"/>
      <c r="AF53" s="156"/>
      <c r="AG53" s="156"/>
      <c r="AH53" s="140"/>
      <c r="AI53" s="156"/>
      <c r="AJ53" s="156"/>
      <c r="AK53" s="156"/>
      <c r="AL53" s="140"/>
      <c r="AM53" s="156"/>
      <c r="AN53" s="156"/>
      <c r="AO53" s="156"/>
      <c r="AP53" s="140"/>
      <c r="AQ53" s="156"/>
      <c r="AR53" s="156"/>
      <c r="AS53" s="156"/>
      <c r="AT53" s="140"/>
      <c r="AU53" s="156"/>
      <c r="AV53" s="156"/>
      <c r="AW53" s="156"/>
      <c r="AX53" s="140"/>
      <c r="AY53" s="156"/>
      <c r="AZ53" s="156"/>
      <c r="BA53" s="156"/>
      <c r="BB53" s="140"/>
      <c r="BC53" s="156"/>
      <c r="BD53" s="156"/>
      <c r="BE53" s="156"/>
      <c r="BF53" s="140"/>
      <c r="BG53" s="156"/>
      <c r="BH53" s="156"/>
      <c r="BI53" s="156"/>
      <c r="BJ53" s="140"/>
      <c r="BK53" s="156"/>
      <c r="BL53" s="156"/>
      <c r="BM53" s="156"/>
      <c r="BN53" s="140"/>
      <c r="BO53" s="156"/>
      <c r="BP53" s="156"/>
      <c r="BQ53" s="156"/>
      <c r="BR53" s="140"/>
      <c r="BS53" s="156"/>
      <c r="BT53" s="156"/>
      <c r="BU53" s="156"/>
      <c r="BV53" s="140"/>
      <c r="BW53" s="156"/>
      <c r="BX53" s="156"/>
      <c r="BY53" s="156"/>
      <c r="BZ53" s="140"/>
      <c r="CA53" s="156"/>
      <c r="CB53" s="156"/>
      <c r="CC53" s="156"/>
      <c r="CD53" s="140"/>
      <c r="CE53" s="156"/>
      <c r="CF53" s="156"/>
      <c r="CG53" s="156"/>
      <c r="CH53" s="140"/>
      <c r="CI53" s="156"/>
      <c r="CJ53" s="156"/>
      <c r="CK53" s="156"/>
      <c r="CL53" s="140"/>
      <c r="CM53" s="156"/>
      <c r="CN53" s="156"/>
      <c r="CO53" s="156"/>
      <c r="CP53" s="140"/>
      <c r="CQ53" s="156"/>
      <c r="CR53" s="156"/>
      <c r="CS53" s="156"/>
      <c r="CT53" s="140"/>
      <c r="CU53" s="156"/>
      <c r="CV53" s="156"/>
      <c r="CW53" s="156"/>
      <c r="CX53" s="140"/>
      <c r="CY53" s="156"/>
      <c r="CZ53" s="156"/>
      <c r="DA53" s="156"/>
      <c r="DB53" s="140"/>
      <c r="DC53" s="156"/>
      <c r="DD53" s="156"/>
      <c r="DE53" s="156"/>
      <c r="DF53" s="140"/>
      <c r="DG53" s="156"/>
      <c r="DH53" s="156"/>
      <c r="DI53" s="156"/>
      <c r="DJ53" s="140"/>
      <c r="DK53" s="156"/>
      <c r="DL53" s="156"/>
      <c r="DM53" s="156"/>
      <c r="DN53" s="140"/>
      <c r="DO53" s="156"/>
      <c r="DP53" s="156"/>
      <c r="DQ53" s="156"/>
      <c r="DR53" s="140"/>
      <c r="DS53" s="156"/>
      <c r="DT53" s="156"/>
      <c r="DU53" s="156"/>
      <c r="DV53" s="140"/>
      <c r="DW53" s="156"/>
      <c r="DX53" s="156"/>
      <c r="DY53" s="156"/>
      <c r="DZ53" s="140"/>
      <c r="EA53" s="156"/>
      <c r="EB53" s="156"/>
      <c r="EC53" s="156"/>
      <c r="ED53" s="140"/>
      <c r="EE53" s="156"/>
      <c r="EF53" s="156"/>
      <c r="EG53" s="156"/>
      <c r="EH53" s="140"/>
      <c r="EI53" s="156"/>
      <c r="EJ53" s="156"/>
      <c r="EK53" s="156"/>
      <c r="EL53" s="140"/>
      <c r="EM53" s="156"/>
      <c r="EN53" s="156"/>
      <c r="EO53" s="156"/>
      <c r="EP53" s="140"/>
      <c r="EQ53" s="156"/>
      <c r="ER53" s="156"/>
      <c r="ES53" s="156"/>
    </row>
    <row r="54" spans="2:149" s="141" customFormat="1" ht="16.5" customHeight="1">
      <c r="B54" s="143"/>
      <c r="C54" s="156"/>
      <c r="D54" s="156"/>
      <c r="E54" s="156"/>
      <c r="F54" s="143"/>
      <c r="G54" s="156"/>
      <c r="H54" s="156"/>
      <c r="I54" s="156"/>
      <c r="J54" s="143"/>
      <c r="K54" s="156"/>
      <c r="L54" s="156"/>
      <c r="M54" s="156"/>
      <c r="N54" s="140"/>
      <c r="O54" s="156"/>
      <c r="P54" s="156"/>
      <c r="Q54" s="156"/>
      <c r="R54" s="140"/>
      <c r="S54" s="156"/>
      <c r="T54" s="156"/>
      <c r="U54" s="156"/>
      <c r="V54" s="140"/>
      <c r="W54" s="156"/>
      <c r="X54" s="156"/>
      <c r="Y54" s="156"/>
      <c r="Z54" s="140"/>
      <c r="AA54" s="156"/>
      <c r="AB54" s="156"/>
      <c r="AC54" s="156"/>
      <c r="AD54" s="140"/>
      <c r="AE54" s="156"/>
      <c r="AF54" s="156"/>
      <c r="AG54" s="156"/>
      <c r="AH54" s="140"/>
      <c r="AI54" s="156"/>
      <c r="AJ54" s="156"/>
      <c r="AK54" s="156"/>
      <c r="AL54" s="140"/>
      <c r="AM54" s="156"/>
      <c r="AN54" s="156"/>
      <c r="AO54" s="156"/>
      <c r="AP54" s="140"/>
      <c r="AQ54" s="156"/>
      <c r="AR54" s="156"/>
      <c r="AS54" s="156"/>
      <c r="AT54" s="140"/>
      <c r="AU54" s="156"/>
      <c r="AV54" s="156"/>
      <c r="AW54" s="156"/>
      <c r="AX54" s="140"/>
      <c r="AY54" s="156"/>
      <c r="AZ54" s="156"/>
      <c r="BA54" s="156"/>
      <c r="BB54" s="140"/>
      <c r="BC54" s="156"/>
      <c r="BD54" s="156"/>
      <c r="BE54" s="156"/>
      <c r="BF54" s="140"/>
      <c r="BG54" s="156"/>
      <c r="BH54" s="156"/>
      <c r="BI54" s="156"/>
      <c r="BJ54" s="140"/>
      <c r="BK54" s="156"/>
      <c r="BL54" s="156"/>
      <c r="BM54" s="156"/>
      <c r="BN54" s="140"/>
      <c r="BO54" s="156"/>
      <c r="BP54" s="156"/>
      <c r="BQ54" s="156"/>
      <c r="BR54" s="140"/>
      <c r="BS54" s="156"/>
      <c r="BT54" s="156"/>
      <c r="BU54" s="156"/>
      <c r="BV54" s="140"/>
      <c r="BW54" s="156"/>
      <c r="BX54" s="156"/>
      <c r="BY54" s="156"/>
      <c r="BZ54" s="140"/>
      <c r="CA54" s="156"/>
      <c r="CB54" s="156"/>
      <c r="CC54" s="156"/>
      <c r="CD54" s="140"/>
      <c r="CE54" s="156"/>
      <c r="CF54" s="156"/>
      <c r="CG54" s="156"/>
      <c r="CH54" s="140"/>
      <c r="CI54" s="156"/>
      <c r="CJ54" s="156"/>
      <c r="CK54" s="156"/>
      <c r="CL54" s="140"/>
      <c r="CM54" s="156"/>
      <c r="CN54" s="156"/>
      <c r="CO54" s="156"/>
      <c r="CP54" s="140"/>
      <c r="CQ54" s="156"/>
      <c r="CR54" s="156"/>
      <c r="CS54" s="156"/>
      <c r="CT54" s="140"/>
      <c r="CU54" s="156"/>
      <c r="CV54" s="156"/>
      <c r="CW54" s="156"/>
      <c r="CX54" s="140"/>
      <c r="CY54" s="156"/>
      <c r="CZ54" s="156"/>
      <c r="DA54" s="156"/>
      <c r="DB54" s="140"/>
      <c r="DC54" s="156"/>
      <c r="DD54" s="156"/>
      <c r="DE54" s="156"/>
      <c r="DF54" s="140"/>
      <c r="DG54" s="156"/>
      <c r="DH54" s="156"/>
      <c r="DI54" s="156"/>
      <c r="DJ54" s="140"/>
      <c r="DK54" s="156"/>
      <c r="DL54" s="156"/>
      <c r="DM54" s="156"/>
      <c r="DN54" s="140"/>
      <c r="DO54" s="156"/>
      <c r="DP54" s="156"/>
      <c r="DQ54" s="156"/>
      <c r="DR54" s="140"/>
      <c r="DS54" s="156"/>
      <c r="DT54" s="156"/>
      <c r="DU54" s="156"/>
      <c r="DV54" s="140"/>
      <c r="DW54" s="156"/>
      <c r="DX54" s="156"/>
      <c r="DY54" s="156"/>
      <c r="DZ54" s="140"/>
      <c r="EA54" s="156"/>
      <c r="EB54" s="156"/>
      <c r="EC54" s="156"/>
      <c r="ED54" s="140"/>
      <c r="EE54" s="156"/>
      <c r="EF54" s="156"/>
      <c r="EG54" s="156"/>
      <c r="EH54" s="140"/>
      <c r="EI54" s="156"/>
      <c r="EJ54" s="156"/>
      <c r="EK54" s="156"/>
      <c r="EL54" s="140"/>
      <c r="EM54" s="156"/>
      <c r="EN54" s="156"/>
      <c r="EO54" s="156"/>
      <c r="EP54" s="140"/>
      <c r="EQ54" s="156"/>
      <c r="ER54" s="156"/>
      <c r="ES54" s="156"/>
    </row>
    <row r="55" spans="2:149" s="141" customFormat="1" ht="16.5" customHeight="1">
      <c r="B55" s="143"/>
      <c r="C55" s="156"/>
      <c r="D55" s="156"/>
      <c r="E55" s="156"/>
      <c r="F55" s="143"/>
      <c r="G55" s="156"/>
      <c r="H55" s="156"/>
      <c r="I55" s="156"/>
      <c r="J55" s="143"/>
      <c r="K55" s="156"/>
      <c r="L55" s="156"/>
      <c r="M55" s="156"/>
      <c r="N55" s="140"/>
      <c r="O55" s="156"/>
      <c r="P55" s="156"/>
      <c r="Q55" s="156"/>
      <c r="R55" s="140"/>
      <c r="S55" s="156"/>
      <c r="T55" s="156"/>
      <c r="U55" s="156"/>
      <c r="V55" s="140"/>
      <c r="W55" s="156"/>
      <c r="X55" s="156"/>
      <c r="Y55" s="156"/>
      <c r="Z55" s="140"/>
      <c r="AA55" s="156"/>
      <c r="AB55" s="156"/>
      <c r="AC55" s="156"/>
      <c r="AD55" s="140"/>
      <c r="AE55" s="156"/>
      <c r="AF55" s="156"/>
      <c r="AG55" s="156"/>
      <c r="AH55" s="140"/>
      <c r="AI55" s="156"/>
      <c r="AJ55" s="156"/>
      <c r="AK55" s="156"/>
      <c r="AL55" s="140"/>
      <c r="AM55" s="156"/>
      <c r="AN55" s="156"/>
      <c r="AO55" s="156"/>
      <c r="AP55" s="140"/>
      <c r="AQ55" s="156"/>
      <c r="AR55" s="156"/>
      <c r="AS55" s="156"/>
      <c r="AT55" s="140"/>
      <c r="AU55" s="156"/>
      <c r="AV55" s="156"/>
      <c r="AW55" s="156"/>
      <c r="AX55" s="140"/>
      <c r="AY55" s="156"/>
      <c r="AZ55" s="156"/>
      <c r="BA55" s="156"/>
      <c r="BB55" s="140"/>
      <c r="BC55" s="156"/>
      <c r="BD55" s="156"/>
      <c r="BE55" s="156"/>
      <c r="BF55" s="140"/>
      <c r="BG55" s="156"/>
      <c r="BH55" s="156"/>
      <c r="BI55" s="156"/>
      <c r="BJ55" s="140"/>
      <c r="BK55" s="156"/>
      <c r="BL55" s="156"/>
      <c r="BM55" s="156"/>
      <c r="BN55" s="140"/>
      <c r="BO55" s="156"/>
      <c r="BP55" s="156"/>
      <c r="BQ55" s="156"/>
      <c r="BR55" s="140"/>
      <c r="BS55" s="156"/>
      <c r="BT55" s="156"/>
      <c r="BU55" s="156"/>
      <c r="BV55" s="140"/>
      <c r="BW55" s="156"/>
      <c r="BX55" s="156"/>
      <c r="BY55" s="156"/>
      <c r="BZ55" s="140"/>
      <c r="CA55" s="156"/>
      <c r="CB55" s="156"/>
      <c r="CC55" s="156"/>
      <c r="CD55" s="140"/>
      <c r="CE55" s="156"/>
      <c r="CF55" s="156"/>
      <c r="CG55" s="156"/>
      <c r="CH55" s="140"/>
      <c r="CI55" s="156"/>
      <c r="CJ55" s="156"/>
      <c r="CK55" s="156"/>
      <c r="CL55" s="140"/>
      <c r="CM55" s="156"/>
      <c r="CN55" s="156"/>
      <c r="CO55" s="156"/>
      <c r="CP55" s="140"/>
      <c r="CQ55" s="156"/>
      <c r="CR55" s="156"/>
      <c r="CS55" s="156"/>
      <c r="CT55" s="140"/>
      <c r="CU55" s="156"/>
      <c r="CV55" s="156"/>
      <c r="CW55" s="156"/>
      <c r="CX55" s="140"/>
      <c r="CY55" s="156"/>
      <c r="CZ55" s="156"/>
      <c r="DA55" s="156"/>
      <c r="DB55" s="140"/>
      <c r="DC55" s="156"/>
      <c r="DD55" s="156"/>
      <c r="DE55" s="156"/>
      <c r="DF55" s="140"/>
      <c r="DG55" s="156"/>
      <c r="DH55" s="156"/>
      <c r="DI55" s="156"/>
      <c r="DJ55" s="140"/>
      <c r="DK55" s="156"/>
      <c r="DL55" s="156"/>
      <c r="DM55" s="156"/>
      <c r="DN55" s="140"/>
      <c r="DO55" s="156"/>
      <c r="DP55" s="156"/>
      <c r="DQ55" s="156"/>
      <c r="DR55" s="140"/>
      <c r="DS55" s="156"/>
      <c r="DT55" s="156"/>
      <c r="DU55" s="156"/>
      <c r="DV55" s="140"/>
      <c r="DW55" s="156"/>
      <c r="DX55" s="156"/>
      <c r="DY55" s="156"/>
      <c r="DZ55" s="140"/>
      <c r="EA55" s="156"/>
      <c r="EB55" s="156"/>
      <c r="EC55" s="156"/>
      <c r="ED55" s="140"/>
      <c r="EE55" s="156"/>
      <c r="EF55" s="156"/>
      <c r="EG55" s="156"/>
      <c r="EH55" s="140"/>
      <c r="EI55" s="156"/>
      <c r="EJ55" s="156"/>
      <c r="EK55" s="156"/>
      <c r="EL55" s="140"/>
      <c r="EM55" s="156"/>
      <c r="EN55" s="156"/>
      <c r="EO55" s="156"/>
      <c r="EP55" s="140"/>
      <c r="EQ55" s="156"/>
      <c r="ER55" s="156"/>
      <c r="ES55" s="156"/>
    </row>
    <row r="56" spans="2:149" s="141" customFormat="1" ht="16.5" customHeight="1">
      <c r="B56" s="143"/>
      <c r="C56" s="156"/>
      <c r="D56" s="156"/>
      <c r="E56" s="156"/>
      <c r="F56" s="143"/>
      <c r="G56" s="156"/>
      <c r="H56" s="156"/>
      <c r="I56" s="156"/>
      <c r="J56" s="143"/>
      <c r="K56" s="156"/>
      <c r="L56" s="156"/>
      <c r="M56" s="156"/>
      <c r="N56" s="140"/>
      <c r="O56" s="156"/>
      <c r="P56" s="156"/>
      <c r="Q56" s="156"/>
      <c r="R56" s="140"/>
      <c r="S56" s="156"/>
      <c r="T56" s="156"/>
      <c r="U56" s="156"/>
      <c r="V56" s="140"/>
      <c r="W56" s="156"/>
      <c r="X56" s="156"/>
      <c r="Y56" s="156"/>
      <c r="Z56" s="140"/>
      <c r="AA56" s="156"/>
      <c r="AB56" s="156"/>
      <c r="AC56" s="156"/>
      <c r="AD56" s="140"/>
      <c r="AE56" s="156"/>
      <c r="AF56" s="156"/>
      <c r="AG56" s="156"/>
      <c r="AH56" s="140"/>
      <c r="AI56" s="156"/>
      <c r="AJ56" s="156"/>
      <c r="AK56" s="156"/>
      <c r="AL56" s="140"/>
      <c r="AM56" s="156"/>
      <c r="AN56" s="156"/>
      <c r="AO56" s="156"/>
      <c r="AP56" s="140"/>
      <c r="AQ56" s="156"/>
      <c r="AR56" s="156"/>
      <c r="AS56" s="156"/>
      <c r="AT56" s="140"/>
      <c r="AU56" s="156"/>
      <c r="AV56" s="156"/>
      <c r="AW56" s="156"/>
      <c r="AX56" s="140"/>
      <c r="AY56" s="156"/>
      <c r="AZ56" s="156"/>
      <c r="BA56" s="156"/>
      <c r="BB56" s="140"/>
      <c r="BC56" s="156"/>
      <c r="BD56" s="156"/>
      <c r="BE56" s="156"/>
      <c r="BF56" s="140"/>
      <c r="BG56" s="156"/>
      <c r="BH56" s="156"/>
      <c r="BI56" s="156"/>
      <c r="BJ56" s="140"/>
      <c r="BK56" s="156"/>
      <c r="BL56" s="156"/>
      <c r="BM56" s="156"/>
      <c r="BN56" s="140"/>
      <c r="BO56" s="156"/>
      <c r="BP56" s="156"/>
      <c r="BQ56" s="156"/>
      <c r="BR56" s="140"/>
      <c r="BS56" s="156"/>
      <c r="BT56" s="156"/>
      <c r="BU56" s="156"/>
      <c r="BV56" s="140"/>
      <c r="BW56" s="156"/>
      <c r="BX56" s="156"/>
      <c r="BY56" s="156"/>
      <c r="BZ56" s="140"/>
      <c r="CA56" s="156"/>
      <c r="CB56" s="156"/>
      <c r="CC56" s="156"/>
      <c r="CD56" s="140"/>
      <c r="CE56" s="156"/>
      <c r="CF56" s="156"/>
      <c r="CG56" s="156"/>
      <c r="CH56" s="140"/>
      <c r="CI56" s="156"/>
      <c r="CJ56" s="156"/>
      <c r="CK56" s="156"/>
      <c r="CL56" s="140"/>
      <c r="CM56" s="156"/>
      <c r="CN56" s="156"/>
      <c r="CO56" s="156"/>
      <c r="CP56" s="140"/>
      <c r="CQ56" s="156"/>
      <c r="CR56" s="156"/>
      <c r="CS56" s="156"/>
      <c r="CT56" s="140"/>
      <c r="CU56" s="156"/>
      <c r="CV56" s="156"/>
      <c r="CW56" s="156"/>
      <c r="CX56" s="140"/>
      <c r="CY56" s="156"/>
      <c r="CZ56" s="156"/>
      <c r="DA56" s="156"/>
      <c r="DB56" s="140"/>
      <c r="DC56" s="156"/>
      <c r="DD56" s="156"/>
      <c r="DE56" s="156"/>
      <c r="DF56" s="140"/>
      <c r="DG56" s="156"/>
      <c r="DH56" s="156"/>
      <c r="DI56" s="156"/>
      <c r="DJ56" s="140"/>
      <c r="DK56" s="156"/>
      <c r="DL56" s="156"/>
      <c r="DM56" s="156"/>
      <c r="DN56" s="140"/>
      <c r="DO56" s="156"/>
      <c r="DP56" s="156"/>
      <c r="DQ56" s="156"/>
      <c r="DR56" s="140"/>
      <c r="DS56" s="156"/>
      <c r="DT56" s="156"/>
      <c r="DU56" s="156"/>
      <c r="DV56" s="140"/>
      <c r="DW56" s="156"/>
      <c r="DX56" s="156"/>
      <c r="DY56" s="156"/>
      <c r="DZ56" s="140"/>
      <c r="EA56" s="156"/>
      <c r="EB56" s="156"/>
      <c r="EC56" s="156"/>
      <c r="ED56" s="140"/>
      <c r="EE56" s="156"/>
      <c r="EF56" s="156"/>
      <c r="EG56" s="156"/>
      <c r="EH56" s="140"/>
      <c r="EI56" s="156"/>
      <c r="EJ56" s="156"/>
      <c r="EK56" s="156"/>
      <c r="EL56" s="140"/>
      <c r="EM56" s="156"/>
      <c r="EN56" s="156"/>
      <c r="EO56" s="156"/>
      <c r="EP56" s="140"/>
      <c r="EQ56" s="156"/>
      <c r="ER56" s="156"/>
      <c r="ES56" s="156"/>
    </row>
    <row r="57" spans="2:149" s="141" customFormat="1" ht="16.5" customHeight="1">
      <c r="B57" s="143"/>
      <c r="C57" s="156"/>
      <c r="D57" s="156"/>
      <c r="E57" s="156"/>
      <c r="F57" s="143"/>
      <c r="G57" s="156"/>
      <c r="H57" s="156"/>
      <c r="I57" s="156"/>
      <c r="J57" s="143"/>
      <c r="K57" s="156"/>
      <c r="L57" s="156"/>
      <c r="M57" s="156"/>
      <c r="N57" s="140"/>
      <c r="O57" s="156"/>
      <c r="P57" s="156"/>
      <c r="Q57" s="156"/>
      <c r="R57" s="140"/>
      <c r="S57" s="156"/>
      <c r="T57" s="156"/>
      <c r="U57" s="156"/>
      <c r="V57" s="140"/>
      <c r="W57" s="156"/>
      <c r="X57" s="156"/>
      <c r="Y57" s="156"/>
      <c r="Z57" s="140"/>
      <c r="AA57" s="156"/>
      <c r="AB57" s="156"/>
      <c r="AC57" s="156"/>
      <c r="AD57" s="140"/>
      <c r="AE57" s="156"/>
      <c r="AF57" s="156"/>
      <c r="AG57" s="156"/>
      <c r="AH57" s="140"/>
      <c r="AI57" s="156"/>
      <c r="AJ57" s="156"/>
      <c r="AK57" s="156"/>
      <c r="AL57" s="140"/>
      <c r="AM57" s="156"/>
      <c r="AN57" s="156"/>
      <c r="AO57" s="156"/>
      <c r="AP57" s="140"/>
      <c r="AQ57" s="156"/>
      <c r="AR57" s="156"/>
      <c r="AS57" s="156"/>
      <c r="AT57" s="140"/>
      <c r="AU57" s="156"/>
      <c r="AV57" s="156"/>
      <c r="AW57" s="156"/>
      <c r="AX57" s="140"/>
      <c r="AY57" s="156"/>
      <c r="AZ57" s="156"/>
      <c r="BA57" s="156"/>
      <c r="BB57" s="140"/>
      <c r="BC57" s="156"/>
      <c r="BD57" s="156"/>
      <c r="BE57" s="156"/>
      <c r="BF57" s="140"/>
      <c r="BG57" s="156"/>
      <c r="BH57" s="156"/>
      <c r="BI57" s="156"/>
      <c r="BJ57" s="140"/>
      <c r="BK57" s="156"/>
      <c r="BL57" s="156"/>
      <c r="BM57" s="156"/>
      <c r="BN57" s="140"/>
      <c r="BO57" s="156"/>
      <c r="BP57" s="156"/>
      <c r="BQ57" s="156"/>
      <c r="BR57" s="140"/>
      <c r="BS57" s="156"/>
      <c r="BT57" s="156"/>
      <c r="BU57" s="156"/>
      <c r="BV57" s="140"/>
      <c r="BW57" s="156"/>
      <c r="BX57" s="156"/>
      <c r="BY57" s="156"/>
      <c r="BZ57" s="140"/>
      <c r="CA57" s="156"/>
      <c r="CB57" s="156"/>
      <c r="CC57" s="156"/>
      <c r="CD57" s="140"/>
      <c r="CE57" s="156"/>
      <c r="CF57" s="156"/>
      <c r="CG57" s="156"/>
      <c r="CH57" s="140"/>
      <c r="CI57" s="156"/>
      <c r="CJ57" s="156"/>
      <c r="CK57" s="156"/>
      <c r="CL57" s="140"/>
      <c r="CM57" s="156"/>
      <c r="CN57" s="156"/>
      <c r="CO57" s="156"/>
      <c r="CP57" s="140"/>
      <c r="CQ57" s="156"/>
      <c r="CR57" s="156"/>
      <c r="CS57" s="156"/>
      <c r="CT57" s="140"/>
      <c r="CU57" s="156"/>
      <c r="CV57" s="156"/>
      <c r="CW57" s="156"/>
      <c r="CX57" s="140"/>
      <c r="CY57" s="156"/>
      <c r="CZ57" s="156"/>
      <c r="DA57" s="156"/>
      <c r="DB57" s="140"/>
      <c r="DC57" s="156"/>
      <c r="DD57" s="156"/>
      <c r="DE57" s="156"/>
      <c r="DF57" s="140"/>
      <c r="DG57" s="156"/>
      <c r="DH57" s="156"/>
      <c r="DI57" s="156"/>
      <c r="DJ57" s="140"/>
      <c r="DK57" s="156"/>
      <c r="DL57" s="156"/>
      <c r="DM57" s="156"/>
      <c r="DN57" s="140"/>
      <c r="DO57" s="156"/>
      <c r="DP57" s="156"/>
      <c r="DQ57" s="156"/>
      <c r="DR57" s="140"/>
      <c r="DS57" s="156"/>
      <c r="DT57" s="156"/>
      <c r="DU57" s="156"/>
      <c r="DV57" s="140"/>
      <c r="DW57" s="156"/>
      <c r="DX57" s="156"/>
      <c r="DY57" s="156"/>
      <c r="DZ57" s="140"/>
      <c r="EA57" s="156"/>
      <c r="EB57" s="156"/>
      <c r="EC57" s="156"/>
      <c r="ED57" s="140"/>
      <c r="EE57" s="156"/>
      <c r="EF57" s="156"/>
      <c r="EG57" s="156"/>
      <c r="EH57" s="140"/>
      <c r="EI57" s="156"/>
      <c r="EJ57" s="156"/>
      <c r="EK57" s="156"/>
      <c r="EL57" s="140"/>
      <c r="EM57" s="156"/>
      <c r="EN57" s="156"/>
      <c r="EO57" s="156"/>
      <c r="EP57" s="140"/>
      <c r="EQ57" s="156"/>
      <c r="ER57" s="156"/>
      <c r="ES57" s="156"/>
    </row>
    <row r="58" spans="2:149" s="141" customFormat="1" ht="16.5" customHeight="1">
      <c r="B58" s="143"/>
      <c r="C58" s="156"/>
      <c r="D58" s="156"/>
      <c r="E58" s="156"/>
      <c r="F58" s="143"/>
      <c r="G58" s="156"/>
      <c r="H58" s="156"/>
      <c r="I58" s="156"/>
      <c r="J58" s="143"/>
      <c r="K58" s="156"/>
      <c r="L58" s="156"/>
      <c r="M58" s="156"/>
      <c r="N58" s="140"/>
      <c r="O58" s="156"/>
      <c r="P58" s="156"/>
      <c r="Q58" s="156"/>
      <c r="R58" s="140"/>
      <c r="S58" s="156"/>
      <c r="T58" s="156"/>
      <c r="U58" s="156"/>
      <c r="V58" s="140"/>
      <c r="W58" s="156"/>
      <c r="X58" s="156"/>
      <c r="Y58" s="156"/>
      <c r="Z58" s="140"/>
      <c r="AA58" s="156"/>
      <c r="AB58" s="156"/>
      <c r="AC58" s="156"/>
      <c r="AD58" s="140"/>
      <c r="AE58" s="156"/>
      <c r="AF58" s="156"/>
      <c r="AG58" s="156"/>
      <c r="AH58" s="140"/>
      <c r="AI58" s="156"/>
      <c r="AJ58" s="156"/>
      <c r="AK58" s="156"/>
      <c r="AL58" s="140"/>
      <c r="AM58" s="156"/>
      <c r="AN58" s="156"/>
      <c r="AO58" s="156"/>
      <c r="AP58" s="140"/>
      <c r="AQ58" s="156"/>
      <c r="AR58" s="156"/>
      <c r="AS58" s="156"/>
      <c r="AT58" s="140"/>
      <c r="AU58" s="156"/>
      <c r="AV58" s="156"/>
      <c r="AW58" s="156"/>
      <c r="AX58" s="140"/>
      <c r="AY58" s="156"/>
      <c r="AZ58" s="156"/>
      <c r="BA58" s="156"/>
      <c r="BB58" s="140"/>
      <c r="BC58" s="156"/>
      <c r="BD58" s="156"/>
      <c r="BE58" s="156"/>
      <c r="BF58" s="140"/>
      <c r="BG58" s="156"/>
      <c r="BH58" s="156"/>
      <c r="BI58" s="156"/>
      <c r="BJ58" s="140"/>
      <c r="BK58" s="156"/>
      <c r="BL58" s="156"/>
      <c r="BM58" s="156"/>
      <c r="BN58" s="140"/>
      <c r="BO58" s="156"/>
      <c r="BP58" s="156"/>
      <c r="BQ58" s="156"/>
      <c r="BR58" s="140"/>
      <c r="BS58" s="156"/>
      <c r="BT58" s="156"/>
      <c r="BU58" s="156"/>
      <c r="BV58" s="140"/>
      <c r="BW58" s="156"/>
      <c r="BX58" s="156"/>
      <c r="BY58" s="156"/>
      <c r="BZ58" s="140"/>
      <c r="CA58" s="156"/>
      <c r="CB58" s="156"/>
      <c r="CC58" s="156"/>
      <c r="CD58" s="140"/>
      <c r="CE58" s="156"/>
      <c r="CF58" s="156"/>
      <c r="CG58" s="156"/>
      <c r="CH58" s="140"/>
      <c r="CI58" s="156"/>
      <c r="CJ58" s="156"/>
      <c r="CK58" s="156"/>
      <c r="CL58" s="140"/>
      <c r="CM58" s="156"/>
      <c r="CN58" s="156"/>
      <c r="CO58" s="156"/>
      <c r="CP58" s="140"/>
      <c r="CQ58" s="156"/>
      <c r="CR58" s="156"/>
      <c r="CS58" s="156"/>
      <c r="CT58" s="140"/>
      <c r="CU58" s="156"/>
      <c r="CV58" s="156"/>
      <c r="CW58" s="156"/>
      <c r="CX58" s="140"/>
      <c r="CY58" s="156"/>
      <c r="CZ58" s="156"/>
      <c r="DA58" s="156"/>
      <c r="DB58" s="140"/>
      <c r="DC58" s="156"/>
      <c r="DD58" s="156"/>
      <c r="DE58" s="156"/>
      <c r="DF58" s="140"/>
      <c r="DG58" s="156"/>
      <c r="DH58" s="156"/>
      <c r="DI58" s="156"/>
      <c r="DJ58" s="140"/>
      <c r="DK58" s="156"/>
      <c r="DL58" s="156"/>
      <c r="DM58" s="156"/>
      <c r="DN58" s="140"/>
      <c r="DO58" s="156"/>
      <c r="DP58" s="156"/>
      <c r="DQ58" s="156"/>
      <c r="DR58" s="140"/>
      <c r="DS58" s="156"/>
      <c r="DT58" s="156"/>
      <c r="DU58" s="156"/>
      <c r="DV58" s="140"/>
      <c r="DW58" s="156"/>
      <c r="DX58" s="156"/>
      <c r="DY58" s="156"/>
      <c r="DZ58" s="140"/>
      <c r="EA58" s="156"/>
      <c r="EB58" s="156"/>
      <c r="EC58" s="156"/>
      <c r="ED58" s="140"/>
      <c r="EE58" s="156"/>
      <c r="EF58" s="156"/>
      <c r="EG58" s="156"/>
      <c r="EH58" s="140"/>
      <c r="EI58" s="156"/>
      <c r="EJ58" s="156"/>
      <c r="EK58" s="156"/>
      <c r="EL58" s="140"/>
      <c r="EM58" s="156"/>
      <c r="EN58" s="156"/>
      <c r="EO58" s="156"/>
      <c r="EP58" s="140"/>
      <c r="EQ58" s="156"/>
      <c r="ER58" s="156"/>
      <c r="ES58" s="156"/>
    </row>
    <row r="59" spans="2:149" s="141" customFormat="1" ht="16.5" customHeight="1">
      <c r="B59" s="143"/>
      <c r="C59" s="156"/>
      <c r="D59" s="156"/>
      <c r="E59" s="156"/>
      <c r="F59" s="143"/>
      <c r="G59" s="156"/>
      <c r="H59" s="156"/>
      <c r="I59" s="156"/>
      <c r="J59" s="143"/>
      <c r="K59" s="156"/>
      <c r="L59" s="156"/>
      <c r="M59" s="156"/>
      <c r="N59" s="140"/>
      <c r="O59" s="156"/>
      <c r="P59" s="156"/>
      <c r="Q59" s="156"/>
      <c r="R59" s="140"/>
      <c r="S59" s="156"/>
      <c r="T59" s="156"/>
      <c r="U59" s="156"/>
      <c r="V59" s="140"/>
      <c r="W59" s="156"/>
      <c r="X59" s="156"/>
      <c r="Y59" s="156"/>
      <c r="Z59" s="140"/>
      <c r="AA59" s="156"/>
      <c r="AB59" s="156"/>
      <c r="AC59" s="156"/>
      <c r="AD59" s="140"/>
      <c r="AE59" s="156"/>
      <c r="AF59" s="156"/>
      <c r="AG59" s="156"/>
      <c r="AH59" s="140"/>
      <c r="AI59" s="156"/>
      <c r="AJ59" s="156"/>
      <c r="AK59" s="156"/>
      <c r="AL59" s="140"/>
      <c r="AM59" s="156"/>
      <c r="AN59" s="156"/>
      <c r="AO59" s="156"/>
      <c r="AP59" s="140"/>
      <c r="AQ59" s="156"/>
      <c r="AR59" s="156"/>
      <c r="AS59" s="156"/>
      <c r="AT59" s="140"/>
      <c r="AU59" s="156"/>
      <c r="AV59" s="156"/>
      <c r="AW59" s="156"/>
      <c r="AX59" s="140"/>
      <c r="AY59" s="156"/>
      <c r="AZ59" s="156"/>
      <c r="BA59" s="156"/>
      <c r="BB59" s="140"/>
      <c r="BC59" s="156"/>
      <c r="BD59" s="156"/>
      <c r="BE59" s="156"/>
      <c r="BF59" s="140"/>
      <c r="BG59" s="156"/>
      <c r="BH59" s="156"/>
      <c r="BI59" s="156"/>
      <c r="BJ59" s="140"/>
      <c r="BK59" s="156"/>
      <c r="BL59" s="156"/>
      <c r="BM59" s="156"/>
      <c r="BN59" s="140"/>
      <c r="BO59" s="156"/>
      <c r="BP59" s="156"/>
      <c r="BQ59" s="156"/>
      <c r="BR59" s="140"/>
      <c r="BS59" s="156"/>
      <c r="BT59" s="156"/>
      <c r="BU59" s="156"/>
      <c r="BV59" s="140"/>
      <c r="BW59" s="156"/>
      <c r="BX59" s="156"/>
      <c r="BY59" s="156"/>
      <c r="BZ59" s="140"/>
      <c r="CA59" s="156"/>
      <c r="CB59" s="156"/>
      <c r="CC59" s="156"/>
      <c r="CD59" s="140"/>
      <c r="CE59" s="156"/>
      <c r="CF59" s="156"/>
      <c r="CG59" s="156"/>
      <c r="CH59" s="140"/>
      <c r="CI59" s="156"/>
      <c r="CJ59" s="156"/>
      <c r="CK59" s="156"/>
      <c r="CL59" s="140"/>
      <c r="CM59" s="156"/>
      <c r="CN59" s="156"/>
      <c r="CO59" s="156"/>
      <c r="CP59" s="140"/>
      <c r="CQ59" s="156"/>
      <c r="CR59" s="156"/>
      <c r="CS59" s="156"/>
      <c r="CT59" s="140"/>
      <c r="CU59" s="156"/>
      <c r="CV59" s="156"/>
      <c r="CW59" s="156"/>
      <c r="CX59" s="140"/>
      <c r="CY59" s="156"/>
      <c r="CZ59" s="156"/>
      <c r="DA59" s="156"/>
      <c r="DB59" s="140"/>
      <c r="DC59" s="156"/>
      <c r="DD59" s="156"/>
      <c r="DE59" s="156"/>
      <c r="DF59" s="140"/>
      <c r="DG59" s="156"/>
      <c r="DH59" s="156"/>
      <c r="DI59" s="156"/>
      <c r="DJ59" s="140"/>
      <c r="DK59" s="156"/>
      <c r="DL59" s="156"/>
      <c r="DM59" s="156"/>
      <c r="DN59" s="140"/>
      <c r="DO59" s="156"/>
      <c r="DP59" s="156"/>
      <c r="DQ59" s="156"/>
      <c r="DR59" s="140"/>
      <c r="DS59" s="156"/>
      <c r="DT59" s="156"/>
      <c r="DU59" s="156"/>
      <c r="DV59" s="140"/>
      <c r="DW59" s="156"/>
      <c r="DX59" s="156"/>
      <c r="DY59" s="156"/>
      <c r="DZ59" s="140"/>
      <c r="EA59" s="156"/>
      <c r="EB59" s="156"/>
      <c r="EC59" s="156"/>
      <c r="ED59" s="140"/>
      <c r="EE59" s="156"/>
      <c r="EF59" s="156"/>
      <c r="EG59" s="156"/>
      <c r="EH59" s="140"/>
      <c r="EI59" s="156"/>
      <c r="EJ59" s="156"/>
      <c r="EK59" s="156"/>
      <c r="EL59" s="140"/>
      <c r="EM59" s="156"/>
      <c r="EN59" s="156"/>
      <c r="EO59" s="156"/>
      <c r="EP59" s="140"/>
      <c r="EQ59" s="156"/>
      <c r="ER59" s="156"/>
      <c r="ES59" s="156"/>
    </row>
    <row r="60" spans="2:149" s="141" customFormat="1" ht="16.5" customHeight="1">
      <c r="B60" s="143"/>
      <c r="C60" s="156"/>
      <c r="D60" s="156"/>
      <c r="E60" s="156"/>
      <c r="F60" s="143"/>
      <c r="G60" s="156"/>
      <c r="H60" s="156"/>
      <c r="I60" s="156"/>
      <c r="J60" s="143"/>
      <c r="K60" s="156"/>
      <c r="L60" s="156"/>
      <c r="M60" s="156"/>
      <c r="N60" s="140"/>
      <c r="O60" s="156"/>
      <c r="P60" s="156"/>
      <c r="Q60" s="156"/>
      <c r="R60" s="140"/>
      <c r="S60" s="156"/>
      <c r="T60" s="156"/>
      <c r="U60" s="156"/>
      <c r="V60" s="140"/>
      <c r="W60" s="156"/>
      <c r="X60" s="156"/>
      <c r="Y60" s="156"/>
      <c r="Z60" s="140"/>
      <c r="AA60" s="156"/>
      <c r="AB60" s="156"/>
      <c r="AC60" s="156"/>
      <c r="AD60" s="140"/>
      <c r="AE60" s="156"/>
      <c r="AF60" s="156"/>
      <c r="AG60" s="156"/>
      <c r="AH60" s="140"/>
      <c r="AI60" s="156"/>
      <c r="AJ60" s="156"/>
      <c r="AK60" s="156"/>
      <c r="AL60" s="140"/>
      <c r="AM60" s="156"/>
      <c r="AN60" s="156"/>
      <c r="AO60" s="156"/>
      <c r="AP60" s="140"/>
      <c r="AQ60" s="156"/>
      <c r="AR60" s="156"/>
      <c r="AS60" s="156"/>
      <c r="AT60" s="140"/>
      <c r="AU60" s="156"/>
      <c r="AV60" s="156"/>
      <c r="AW60" s="156"/>
      <c r="AX60" s="140"/>
      <c r="AY60" s="156"/>
      <c r="AZ60" s="156"/>
      <c r="BA60" s="156"/>
      <c r="BB60" s="140"/>
      <c r="BC60" s="156"/>
      <c r="BD60" s="156"/>
      <c r="BE60" s="156"/>
      <c r="BF60" s="140"/>
      <c r="BG60" s="156"/>
      <c r="BH60" s="156"/>
      <c r="BI60" s="156"/>
      <c r="BJ60" s="140"/>
      <c r="BK60" s="156"/>
      <c r="BL60" s="156"/>
      <c r="BM60" s="156"/>
      <c r="BN60" s="140"/>
      <c r="BO60" s="156"/>
      <c r="BP60" s="156"/>
      <c r="BQ60" s="156"/>
      <c r="BR60" s="140"/>
      <c r="BS60" s="156"/>
      <c r="BT60" s="156"/>
      <c r="BU60" s="156"/>
      <c r="BV60" s="140"/>
      <c r="BW60" s="156"/>
      <c r="BX60" s="156"/>
      <c r="BY60" s="156"/>
      <c r="BZ60" s="140"/>
      <c r="CA60" s="156"/>
      <c r="CB60" s="156"/>
      <c r="CC60" s="156"/>
      <c r="CD60" s="140"/>
      <c r="CE60" s="156"/>
      <c r="CF60" s="156"/>
      <c r="CG60" s="156"/>
      <c r="CH60" s="140"/>
      <c r="CI60" s="156"/>
      <c r="CJ60" s="156"/>
      <c r="CK60" s="156"/>
      <c r="CL60" s="140"/>
      <c r="CM60" s="156"/>
      <c r="CN60" s="156"/>
      <c r="CO60" s="156"/>
      <c r="CP60" s="140"/>
      <c r="CQ60" s="156"/>
      <c r="CR60" s="156"/>
      <c r="CS60" s="156"/>
      <c r="CT60" s="140"/>
      <c r="CU60" s="156"/>
      <c r="CV60" s="156"/>
      <c r="CW60" s="156"/>
      <c r="CX60" s="140"/>
      <c r="CY60" s="156"/>
      <c r="CZ60" s="156"/>
      <c r="DA60" s="156"/>
      <c r="DB60" s="140"/>
      <c r="DC60" s="156"/>
      <c r="DD60" s="156"/>
      <c r="DE60" s="156"/>
      <c r="DF60" s="140"/>
      <c r="DG60" s="156"/>
      <c r="DH60" s="156"/>
      <c r="DI60" s="156"/>
      <c r="DJ60" s="140"/>
      <c r="DK60" s="156"/>
      <c r="DL60" s="156"/>
      <c r="DM60" s="156"/>
      <c r="DN60" s="140"/>
      <c r="DO60" s="156"/>
      <c r="DP60" s="156"/>
      <c r="DQ60" s="156"/>
      <c r="DR60" s="140"/>
      <c r="DS60" s="156"/>
      <c r="DT60" s="156"/>
      <c r="DU60" s="156"/>
      <c r="DV60" s="140"/>
      <c r="DW60" s="156"/>
      <c r="DX60" s="156"/>
      <c r="DY60" s="156"/>
      <c r="DZ60" s="140"/>
      <c r="EA60" s="156"/>
      <c r="EB60" s="156"/>
      <c r="EC60" s="156"/>
      <c r="ED60" s="140"/>
      <c r="EE60" s="156"/>
      <c r="EF60" s="156"/>
      <c r="EG60" s="156"/>
      <c r="EH60" s="140"/>
      <c r="EI60" s="156"/>
      <c r="EJ60" s="156"/>
      <c r="EK60" s="156"/>
      <c r="EL60" s="140"/>
      <c r="EM60" s="156"/>
      <c r="EN60" s="156"/>
      <c r="EO60" s="156"/>
      <c r="EP60" s="140"/>
      <c r="EQ60" s="156"/>
      <c r="ER60" s="156"/>
      <c r="ES60" s="156"/>
    </row>
    <row r="61" spans="2:149" s="141" customFormat="1" ht="16.5" customHeight="1">
      <c r="B61" s="143"/>
      <c r="C61" s="156"/>
      <c r="D61" s="156"/>
      <c r="E61" s="156"/>
      <c r="F61" s="143"/>
      <c r="G61" s="156"/>
      <c r="H61" s="156"/>
      <c r="I61" s="156"/>
      <c r="J61" s="143"/>
      <c r="K61" s="156"/>
      <c r="L61" s="156"/>
      <c r="M61" s="156"/>
      <c r="N61" s="140"/>
      <c r="O61" s="156"/>
      <c r="P61" s="156"/>
      <c r="Q61" s="156"/>
      <c r="R61" s="140"/>
      <c r="S61" s="156"/>
      <c r="T61" s="156"/>
      <c r="U61" s="156"/>
      <c r="V61" s="140"/>
      <c r="W61" s="156"/>
      <c r="X61" s="156"/>
      <c r="Y61" s="156"/>
      <c r="Z61" s="140"/>
      <c r="AA61" s="156"/>
      <c r="AB61" s="156"/>
      <c r="AC61" s="156"/>
      <c r="AD61" s="140"/>
      <c r="AE61" s="156"/>
      <c r="AF61" s="156"/>
      <c r="AG61" s="156"/>
      <c r="AH61" s="140"/>
      <c r="AI61" s="156"/>
      <c r="AJ61" s="156"/>
      <c r="AK61" s="156"/>
      <c r="AL61" s="140"/>
      <c r="AM61" s="156"/>
      <c r="AN61" s="156"/>
      <c r="AO61" s="156"/>
      <c r="AP61" s="140"/>
      <c r="AQ61" s="156"/>
      <c r="AR61" s="156"/>
      <c r="AS61" s="156"/>
      <c r="AT61" s="140"/>
      <c r="AU61" s="156"/>
      <c r="AV61" s="156"/>
      <c r="AW61" s="156"/>
      <c r="AX61" s="140"/>
      <c r="AY61" s="156"/>
      <c r="AZ61" s="156"/>
      <c r="BA61" s="156"/>
      <c r="BB61" s="140"/>
      <c r="BC61" s="156"/>
      <c r="BD61" s="156"/>
      <c r="BE61" s="156"/>
      <c r="BF61" s="140"/>
      <c r="BG61" s="156"/>
      <c r="BH61" s="156"/>
      <c r="BI61" s="156"/>
      <c r="BJ61" s="140"/>
      <c r="BK61" s="156"/>
      <c r="BL61" s="156"/>
      <c r="BM61" s="156"/>
      <c r="BN61" s="140"/>
      <c r="BO61" s="156"/>
      <c r="BP61" s="156"/>
      <c r="BQ61" s="156"/>
      <c r="BR61" s="140"/>
      <c r="BS61" s="156"/>
      <c r="BT61" s="156"/>
      <c r="BU61" s="156"/>
      <c r="BV61" s="140"/>
      <c r="BW61" s="156"/>
      <c r="BX61" s="156"/>
      <c r="BY61" s="156"/>
      <c r="BZ61" s="140"/>
      <c r="CA61" s="156"/>
      <c r="CB61" s="156"/>
      <c r="CC61" s="156"/>
      <c r="CD61" s="140"/>
      <c r="CE61" s="156"/>
      <c r="CF61" s="156"/>
      <c r="CG61" s="156"/>
      <c r="CH61" s="140"/>
      <c r="CI61" s="156"/>
      <c r="CJ61" s="156"/>
      <c r="CK61" s="156"/>
      <c r="CL61" s="140"/>
      <c r="CM61" s="156"/>
      <c r="CN61" s="156"/>
      <c r="CO61" s="156"/>
      <c r="CP61" s="140"/>
      <c r="CQ61" s="156"/>
      <c r="CR61" s="156"/>
      <c r="CS61" s="156"/>
      <c r="CT61" s="140"/>
      <c r="CU61" s="156"/>
      <c r="CV61" s="156"/>
      <c r="CW61" s="156"/>
      <c r="CX61" s="140"/>
      <c r="CY61" s="156"/>
      <c r="CZ61" s="156"/>
      <c r="DA61" s="156"/>
      <c r="DB61" s="140"/>
      <c r="DC61" s="156"/>
      <c r="DD61" s="156"/>
      <c r="DE61" s="156"/>
      <c r="DF61" s="140"/>
      <c r="DG61" s="156"/>
      <c r="DH61" s="156"/>
      <c r="DI61" s="156"/>
      <c r="DJ61" s="140"/>
      <c r="DK61" s="156"/>
      <c r="DL61" s="156"/>
      <c r="DM61" s="156"/>
      <c r="DN61" s="140"/>
      <c r="DO61" s="156"/>
      <c r="DP61" s="156"/>
      <c r="DQ61" s="156"/>
      <c r="DR61" s="140"/>
      <c r="DS61" s="156"/>
      <c r="DT61" s="156"/>
      <c r="DU61" s="156"/>
      <c r="DV61" s="140"/>
      <c r="DW61" s="156"/>
      <c r="DX61" s="156"/>
      <c r="DY61" s="156"/>
      <c r="DZ61" s="140"/>
      <c r="EA61" s="156"/>
      <c r="EB61" s="156"/>
      <c r="EC61" s="156"/>
      <c r="ED61" s="140"/>
      <c r="EE61" s="156"/>
      <c r="EF61" s="156"/>
      <c r="EG61" s="156"/>
      <c r="EH61" s="140"/>
      <c r="EI61" s="156"/>
      <c r="EJ61" s="156"/>
      <c r="EK61" s="156"/>
      <c r="EL61" s="140"/>
      <c r="EM61" s="156"/>
      <c r="EN61" s="156"/>
      <c r="EO61" s="156"/>
      <c r="EP61" s="140"/>
      <c r="EQ61" s="156"/>
      <c r="ER61" s="156"/>
      <c r="ES61" s="156"/>
    </row>
    <row r="62" spans="2:149" s="141" customFormat="1" ht="16.5" customHeight="1">
      <c r="B62" s="143"/>
      <c r="C62" s="156"/>
      <c r="D62" s="156"/>
      <c r="E62" s="156"/>
      <c r="F62" s="143"/>
      <c r="G62" s="156"/>
      <c r="H62" s="156"/>
      <c r="I62" s="156"/>
      <c r="J62" s="143"/>
      <c r="K62" s="156"/>
      <c r="L62" s="156"/>
      <c r="M62" s="156"/>
      <c r="N62" s="140"/>
      <c r="O62" s="156"/>
      <c r="P62" s="156"/>
      <c r="Q62" s="156"/>
      <c r="R62" s="140"/>
      <c r="S62" s="156"/>
      <c r="T62" s="156"/>
      <c r="U62" s="156"/>
      <c r="V62" s="140"/>
      <c r="W62" s="156"/>
      <c r="X62" s="156"/>
      <c r="Y62" s="156"/>
      <c r="Z62" s="140"/>
      <c r="AA62" s="156"/>
      <c r="AB62" s="156"/>
      <c r="AC62" s="156"/>
      <c r="AD62" s="140"/>
      <c r="AE62" s="156"/>
      <c r="AF62" s="156"/>
      <c r="AG62" s="156"/>
      <c r="AH62" s="140"/>
      <c r="AI62" s="156"/>
      <c r="AJ62" s="156"/>
      <c r="AK62" s="156"/>
      <c r="AL62" s="140"/>
      <c r="AM62" s="156"/>
      <c r="AN62" s="156"/>
      <c r="AO62" s="156"/>
      <c r="AP62" s="140"/>
      <c r="AQ62" s="156"/>
      <c r="AR62" s="156"/>
      <c r="AS62" s="156"/>
      <c r="AT62" s="140"/>
      <c r="AU62" s="156"/>
      <c r="AV62" s="156"/>
      <c r="AW62" s="156"/>
      <c r="AX62" s="140"/>
      <c r="AY62" s="156"/>
      <c r="AZ62" s="156"/>
      <c r="BA62" s="156"/>
      <c r="BB62" s="140"/>
      <c r="BC62" s="156"/>
      <c r="BD62" s="156"/>
      <c r="BE62" s="156"/>
      <c r="BF62" s="140"/>
      <c r="BG62" s="156"/>
      <c r="BH62" s="156"/>
      <c r="BI62" s="156"/>
      <c r="BJ62" s="140"/>
      <c r="BK62" s="156"/>
      <c r="BL62" s="156"/>
      <c r="BM62" s="156"/>
      <c r="BN62" s="140"/>
      <c r="BO62" s="156"/>
      <c r="BP62" s="156"/>
      <c r="BQ62" s="156"/>
      <c r="BR62" s="140"/>
      <c r="BS62" s="156"/>
      <c r="BT62" s="156"/>
      <c r="BU62" s="156"/>
      <c r="BV62" s="140"/>
      <c r="BW62" s="156"/>
      <c r="BX62" s="156"/>
      <c r="BY62" s="156"/>
      <c r="BZ62" s="140"/>
      <c r="CA62" s="156"/>
      <c r="CB62" s="156"/>
      <c r="CC62" s="156"/>
      <c r="CD62" s="140"/>
      <c r="CE62" s="156"/>
      <c r="CF62" s="156"/>
      <c r="CG62" s="156"/>
      <c r="CH62" s="140"/>
      <c r="CI62" s="156"/>
      <c r="CJ62" s="156"/>
      <c r="CK62" s="156"/>
      <c r="CL62" s="140"/>
      <c r="CM62" s="156"/>
      <c r="CN62" s="156"/>
      <c r="CO62" s="156"/>
      <c r="CP62" s="140"/>
      <c r="CQ62" s="156"/>
      <c r="CR62" s="156"/>
      <c r="CS62" s="156"/>
      <c r="CT62" s="140"/>
      <c r="CU62" s="156"/>
      <c r="CV62" s="156"/>
      <c r="CW62" s="156"/>
      <c r="CX62" s="140"/>
      <c r="CY62" s="156"/>
      <c r="CZ62" s="156"/>
      <c r="DA62" s="156"/>
      <c r="DB62" s="140"/>
      <c r="DC62" s="156"/>
      <c r="DD62" s="156"/>
      <c r="DE62" s="156"/>
      <c r="DF62" s="140"/>
      <c r="DG62" s="156"/>
      <c r="DH62" s="156"/>
      <c r="DI62" s="156"/>
      <c r="DJ62" s="140"/>
      <c r="DK62" s="156"/>
      <c r="DL62" s="156"/>
      <c r="DM62" s="156"/>
      <c r="DN62" s="140"/>
      <c r="DO62" s="156"/>
      <c r="DP62" s="156"/>
      <c r="DQ62" s="156"/>
      <c r="DR62" s="140"/>
      <c r="DS62" s="156"/>
      <c r="DT62" s="156"/>
      <c r="DU62" s="156"/>
      <c r="DV62" s="140"/>
      <c r="DW62" s="156"/>
      <c r="DX62" s="156"/>
      <c r="DY62" s="156"/>
      <c r="DZ62" s="140"/>
      <c r="EA62" s="156"/>
      <c r="EB62" s="156"/>
      <c r="EC62" s="156"/>
      <c r="ED62" s="140"/>
      <c r="EE62" s="156"/>
      <c r="EF62" s="156"/>
      <c r="EG62" s="156"/>
      <c r="EH62" s="140"/>
      <c r="EI62" s="156"/>
      <c r="EJ62" s="156"/>
      <c r="EK62" s="156"/>
      <c r="EL62" s="140"/>
      <c r="EM62" s="156"/>
      <c r="EN62" s="156"/>
      <c r="EO62" s="156"/>
      <c r="EP62" s="140"/>
      <c r="EQ62" s="156"/>
      <c r="ER62" s="156"/>
      <c r="ES62" s="156"/>
    </row>
    <row r="63" spans="2:149" s="141" customFormat="1" ht="16.5" customHeight="1">
      <c r="B63" s="143"/>
      <c r="C63" s="156"/>
      <c r="D63" s="156"/>
      <c r="E63" s="156"/>
      <c r="F63" s="143"/>
      <c r="G63" s="156"/>
      <c r="H63" s="156"/>
      <c r="I63" s="156"/>
      <c r="J63" s="143"/>
      <c r="K63" s="156"/>
      <c r="L63" s="156"/>
      <c r="M63" s="156"/>
      <c r="N63" s="140"/>
      <c r="O63" s="156"/>
      <c r="P63" s="156"/>
      <c r="Q63" s="156"/>
      <c r="R63" s="140"/>
      <c r="S63" s="156"/>
      <c r="T63" s="156"/>
      <c r="U63" s="156"/>
      <c r="V63" s="140"/>
      <c r="W63" s="156"/>
      <c r="X63" s="156"/>
      <c r="Y63" s="156"/>
      <c r="Z63" s="140"/>
      <c r="AA63" s="156"/>
      <c r="AB63" s="156"/>
      <c r="AC63" s="156"/>
      <c r="AD63" s="140"/>
      <c r="AE63" s="156"/>
      <c r="AF63" s="156"/>
      <c r="AG63" s="156"/>
      <c r="AH63" s="140"/>
      <c r="AI63" s="156"/>
      <c r="AJ63" s="156"/>
      <c r="AK63" s="156"/>
      <c r="AL63" s="140"/>
      <c r="AM63" s="156"/>
      <c r="AN63" s="156"/>
      <c r="AO63" s="156"/>
      <c r="AP63" s="140"/>
      <c r="AQ63" s="156"/>
      <c r="AR63" s="156"/>
      <c r="AS63" s="156"/>
      <c r="AT63" s="140"/>
      <c r="AU63" s="156"/>
      <c r="AV63" s="156"/>
      <c r="AW63" s="156"/>
      <c r="AX63" s="140"/>
      <c r="AY63" s="156"/>
      <c r="AZ63" s="156"/>
      <c r="BA63" s="156"/>
      <c r="BB63" s="140"/>
      <c r="BC63" s="156"/>
      <c r="BD63" s="156"/>
      <c r="BE63" s="156"/>
      <c r="BF63" s="140"/>
      <c r="BG63" s="156"/>
      <c r="BH63" s="156"/>
      <c r="BI63" s="156"/>
      <c r="BJ63" s="140"/>
      <c r="BK63" s="156"/>
      <c r="BL63" s="156"/>
      <c r="BM63" s="156"/>
      <c r="BN63" s="140"/>
      <c r="BO63" s="156"/>
      <c r="BP63" s="156"/>
      <c r="BQ63" s="156"/>
      <c r="BR63" s="140"/>
      <c r="BS63" s="156"/>
      <c r="BT63" s="156"/>
      <c r="BU63" s="156"/>
      <c r="BV63" s="140"/>
      <c r="BW63" s="156"/>
      <c r="BX63" s="156"/>
      <c r="BY63" s="156"/>
      <c r="BZ63" s="140"/>
      <c r="CA63" s="156"/>
      <c r="CB63" s="156"/>
      <c r="CC63" s="156"/>
      <c r="CD63" s="140"/>
      <c r="CE63" s="156"/>
      <c r="CF63" s="156"/>
      <c r="CG63" s="156"/>
      <c r="CH63" s="140"/>
      <c r="CI63" s="156"/>
      <c r="CJ63" s="156"/>
      <c r="CK63" s="156"/>
      <c r="CL63" s="140"/>
      <c r="CM63" s="156"/>
      <c r="CN63" s="156"/>
      <c r="CO63" s="156"/>
      <c r="CP63" s="140"/>
      <c r="CQ63" s="156"/>
      <c r="CR63" s="156"/>
      <c r="CS63" s="156"/>
      <c r="CT63" s="140"/>
      <c r="CU63" s="156"/>
      <c r="CV63" s="156"/>
      <c r="CW63" s="156"/>
      <c r="CX63" s="140"/>
      <c r="CY63" s="156"/>
      <c r="CZ63" s="156"/>
      <c r="DA63" s="156"/>
      <c r="DB63" s="140"/>
      <c r="DC63" s="156"/>
      <c r="DD63" s="156"/>
      <c r="DE63" s="156"/>
      <c r="DF63" s="140"/>
      <c r="DG63" s="156"/>
      <c r="DH63" s="156"/>
      <c r="DI63" s="156"/>
      <c r="DJ63" s="140"/>
      <c r="DK63" s="156"/>
      <c r="DL63" s="156"/>
      <c r="DM63" s="156"/>
      <c r="DN63" s="140"/>
      <c r="DO63" s="156"/>
      <c r="DP63" s="156"/>
      <c r="DQ63" s="156"/>
      <c r="DR63" s="140"/>
      <c r="DS63" s="156"/>
      <c r="DT63" s="156"/>
      <c r="DU63" s="156"/>
      <c r="DV63" s="140"/>
      <c r="DW63" s="156"/>
      <c r="DX63" s="156"/>
      <c r="DY63" s="156"/>
      <c r="DZ63" s="140"/>
      <c r="EA63" s="156"/>
      <c r="EB63" s="156"/>
      <c r="EC63" s="156"/>
      <c r="ED63" s="140"/>
      <c r="EE63" s="156"/>
      <c r="EF63" s="156"/>
      <c r="EG63" s="156"/>
      <c r="EH63" s="140"/>
      <c r="EI63" s="156"/>
      <c r="EJ63" s="156"/>
      <c r="EK63" s="156"/>
      <c r="EL63" s="140"/>
      <c r="EM63" s="156"/>
      <c r="EN63" s="156"/>
      <c r="EO63" s="156"/>
      <c r="EP63" s="140"/>
      <c r="EQ63" s="156"/>
      <c r="ER63" s="156"/>
      <c r="ES63" s="156"/>
    </row>
    <row r="64" spans="2:149" s="141" customFormat="1" ht="16.5" customHeight="1">
      <c r="B64" s="143"/>
      <c r="C64" s="156"/>
      <c r="D64" s="156"/>
      <c r="E64" s="156"/>
      <c r="F64" s="143"/>
      <c r="G64" s="156"/>
      <c r="H64" s="156"/>
      <c r="I64" s="156"/>
      <c r="J64" s="143"/>
      <c r="K64" s="156"/>
      <c r="L64" s="156"/>
      <c r="M64" s="156"/>
      <c r="N64" s="140"/>
      <c r="O64" s="156"/>
      <c r="P64" s="156"/>
      <c r="Q64" s="156"/>
      <c r="R64" s="140"/>
      <c r="S64" s="156"/>
      <c r="T64" s="156"/>
      <c r="U64" s="156"/>
      <c r="V64" s="140"/>
      <c r="W64" s="156"/>
      <c r="X64" s="156"/>
      <c r="Y64" s="156"/>
      <c r="Z64" s="140"/>
      <c r="AA64" s="156"/>
      <c r="AB64" s="156"/>
      <c r="AC64" s="156"/>
      <c r="AD64" s="140"/>
      <c r="AE64" s="156"/>
      <c r="AF64" s="156"/>
      <c r="AG64" s="156"/>
      <c r="AH64" s="140"/>
      <c r="AI64" s="156"/>
      <c r="AJ64" s="156"/>
      <c r="AK64" s="156"/>
      <c r="AL64" s="140"/>
      <c r="AM64" s="156"/>
      <c r="AN64" s="156"/>
      <c r="AO64" s="156"/>
      <c r="AP64" s="140"/>
      <c r="AQ64" s="156"/>
      <c r="AR64" s="156"/>
      <c r="AS64" s="156"/>
      <c r="AT64" s="140"/>
      <c r="AU64" s="156"/>
      <c r="AV64" s="156"/>
      <c r="AW64" s="156"/>
      <c r="AX64" s="140"/>
      <c r="AY64" s="156"/>
      <c r="AZ64" s="156"/>
      <c r="BA64" s="156"/>
      <c r="BB64" s="140"/>
      <c r="BC64" s="156"/>
      <c r="BD64" s="156"/>
      <c r="BE64" s="156"/>
      <c r="BF64" s="140"/>
      <c r="BG64" s="156"/>
      <c r="BH64" s="156"/>
      <c r="BI64" s="156"/>
      <c r="BJ64" s="140"/>
      <c r="BK64" s="156"/>
      <c r="BL64" s="156"/>
      <c r="BM64" s="156"/>
      <c r="BN64" s="140"/>
      <c r="BO64" s="156"/>
      <c r="BP64" s="156"/>
      <c r="BQ64" s="156"/>
      <c r="BR64" s="140"/>
      <c r="BS64" s="156"/>
      <c r="BT64" s="156"/>
      <c r="BU64" s="156"/>
      <c r="BV64" s="140"/>
      <c r="BW64" s="156"/>
      <c r="BX64" s="156"/>
      <c r="BY64" s="156"/>
      <c r="BZ64" s="140"/>
      <c r="CA64" s="156"/>
      <c r="CB64" s="156"/>
      <c r="CC64" s="156"/>
      <c r="CD64" s="140"/>
      <c r="CE64" s="156"/>
      <c r="CF64" s="156"/>
      <c r="CG64" s="156"/>
      <c r="CH64" s="140"/>
      <c r="CI64" s="156"/>
      <c r="CJ64" s="156"/>
      <c r="CK64" s="156"/>
      <c r="CL64" s="140"/>
      <c r="CM64" s="156"/>
      <c r="CN64" s="156"/>
      <c r="CO64" s="156"/>
      <c r="CP64" s="140"/>
      <c r="CQ64" s="156"/>
      <c r="CR64" s="156"/>
      <c r="CS64" s="156"/>
      <c r="CT64" s="140"/>
      <c r="CU64" s="156"/>
      <c r="CV64" s="156"/>
      <c r="CW64" s="156"/>
      <c r="CX64" s="140"/>
      <c r="CY64" s="156"/>
      <c r="CZ64" s="156"/>
      <c r="DA64" s="156"/>
      <c r="DB64" s="140"/>
      <c r="DC64" s="156"/>
      <c r="DD64" s="156"/>
      <c r="DE64" s="156"/>
      <c r="DF64" s="140"/>
      <c r="DG64" s="156"/>
      <c r="DH64" s="156"/>
      <c r="DI64" s="156"/>
      <c r="DJ64" s="140"/>
      <c r="DK64" s="156"/>
      <c r="DL64" s="156"/>
      <c r="DM64" s="156"/>
      <c r="DN64" s="140"/>
      <c r="DO64" s="156"/>
      <c r="DP64" s="156"/>
      <c r="DQ64" s="156"/>
      <c r="DR64" s="140"/>
      <c r="DS64" s="156"/>
      <c r="DT64" s="156"/>
      <c r="DU64" s="156"/>
      <c r="DV64" s="140"/>
      <c r="DW64" s="156"/>
      <c r="DX64" s="156"/>
      <c r="DY64" s="156"/>
      <c r="DZ64" s="140"/>
      <c r="EA64" s="156"/>
      <c r="EB64" s="156"/>
      <c r="EC64" s="156"/>
      <c r="ED64" s="140"/>
      <c r="EE64" s="156"/>
      <c r="EF64" s="156"/>
      <c r="EG64" s="156"/>
      <c r="EH64" s="140"/>
      <c r="EI64" s="156"/>
      <c r="EJ64" s="156"/>
      <c r="EK64" s="156"/>
      <c r="EL64" s="140"/>
      <c r="EM64" s="156"/>
      <c r="EN64" s="156"/>
      <c r="EO64" s="156"/>
      <c r="EP64" s="140"/>
      <c r="EQ64" s="156"/>
      <c r="ER64" s="156"/>
      <c r="ES64" s="156"/>
    </row>
    <row r="65" spans="2:149" s="141" customFormat="1" ht="16.5" customHeight="1">
      <c r="B65" s="143"/>
      <c r="C65" s="156"/>
      <c r="D65" s="156"/>
      <c r="E65" s="156"/>
      <c r="F65" s="143"/>
      <c r="G65" s="156"/>
      <c r="H65" s="156"/>
      <c r="I65" s="156"/>
      <c r="J65" s="143"/>
      <c r="K65" s="156"/>
      <c r="L65" s="156"/>
      <c r="M65" s="156"/>
      <c r="N65" s="140"/>
      <c r="O65" s="156"/>
      <c r="P65" s="156"/>
      <c r="Q65" s="156"/>
      <c r="R65" s="140"/>
      <c r="S65" s="156"/>
      <c r="T65" s="156"/>
      <c r="U65" s="156"/>
      <c r="V65" s="140"/>
      <c r="W65" s="156"/>
      <c r="X65" s="156"/>
      <c r="Y65" s="156"/>
      <c r="Z65" s="140"/>
      <c r="AA65" s="156"/>
      <c r="AB65" s="156"/>
      <c r="AC65" s="156"/>
      <c r="AD65" s="140"/>
      <c r="AE65" s="156"/>
      <c r="AF65" s="156"/>
      <c r="AG65" s="156"/>
      <c r="AH65" s="140"/>
      <c r="AI65" s="156"/>
      <c r="AJ65" s="156"/>
      <c r="AK65" s="156"/>
      <c r="AL65" s="140"/>
      <c r="AM65" s="156"/>
      <c r="AN65" s="156"/>
      <c r="AO65" s="156"/>
      <c r="AP65" s="140"/>
      <c r="AQ65" s="156"/>
      <c r="AR65" s="156"/>
      <c r="AS65" s="156"/>
      <c r="AT65" s="140"/>
      <c r="AU65" s="156"/>
      <c r="AV65" s="156"/>
      <c r="AW65" s="156"/>
      <c r="AX65" s="140"/>
      <c r="AY65" s="156"/>
      <c r="AZ65" s="156"/>
      <c r="BA65" s="156"/>
      <c r="BB65" s="140"/>
      <c r="BC65" s="156"/>
      <c r="BD65" s="156"/>
      <c r="BE65" s="156"/>
      <c r="BF65" s="140"/>
      <c r="BG65" s="156"/>
      <c r="BH65" s="156"/>
      <c r="BI65" s="156"/>
      <c r="BJ65" s="140"/>
      <c r="BK65" s="156"/>
      <c r="BL65" s="156"/>
      <c r="BM65" s="156"/>
      <c r="BN65" s="140"/>
      <c r="BO65" s="156"/>
      <c r="BP65" s="156"/>
      <c r="BQ65" s="156"/>
      <c r="BR65" s="140"/>
      <c r="BS65" s="156"/>
      <c r="BT65" s="156"/>
      <c r="BU65" s="156"/>
      <c r="BV65" s="140"/>
      <c r="BW65" s="156"/>
      <c r="BX65" s="156"/>
      <c r="BY65" s="156"/>
      <c r="BZ65" s="140"/>
      <c r="CA65" s="156"/>
      <c r="CB65" s="156"/>
      <c r="CC65" s="156"/>
      <c r="CD65" s="140"/>
      <c r="CE65" s="156"/>
      <c r="CF65" s="156"/>
      <c r="CG65" s="156"/>
      <c r="CH65" s="140"/>
      <c r="CI65" s="156"/>
      <c r="CJ65" s="156"/>
      <c r="CK65" s="156"/>
      <c r="CL65" s="140"/>
      <c r="CM65" s="156"/>
      <c r="CN65" s="156"/>
      <c r="CO65" s="156"/>
      <c r="CP65" s="140"/>
      <c r="CQ65" s="156"/>
      <c r="CR65" s="156"/>
      <c r="CS65" s="156"/>
      <c r="CT65" s="140"/>
      <c r="CU65" s="156"/>
      <c r="CV65" s="156"/>
      <c r="CW65" s="156"/>
      <c r="CX65" s="140"/>
      <c r="CY65" s="156"/>
      <c r="CZ65" s="156"/>
      <c r="DA65" s="156"/>
      <c r="DB65" s="140"/>
      <c r="DC65" s="156"/>
      <c r="DD65" s="156"/>
      <c r="DE65" s="156"/>
      <c r="DF65" s="140"/>
      <c r="DG65" s="156"/>
      <c r="DH65" s="156"/>
      <c r="DI65" s="156"/>
      <c r="DJ65" s="140"/>
      <c r="DK65" s="156"/>
      <c r="DL65" s="156"/>
      <c r="DM65" s="156"/>
      <c r="DN65" s="140"/>
      <c r="DO65" s="156"/>
      <c r="DP65" s="156"/>
      <c r="DQ65" s="156"/>
      <c r="DR65" s="140"/>
      <c r="DS65" s="156"/>
      <c r="DT65" s="156"/>
      <c r="DU65" s="156"/>
      <c r="DV65" s="140"/>
      <c r="DW65" s="156"/>
      <c r="DX65" s="156"/>
      <c r="DY65" s="156"/>
      <c r="DZ65" s="140"/>
      <c r="EA65" s="156"/>
      <c r="EB65" s="156"/>
      <c r="EC65" s="156"/>
      <c r="ED65" s="140"/>
      <c r="EE65" s="156"/>
      <c r="EF65" s="156"/>
      <c r="EG65" s="156"/>
      <c r="EH65" s="140"/>
      <c r="EI65" s="156"/>
      <c r="EJ65" s="156"/>
      <c r="EK65" s="156"/>
      <c r="EL65" s="140"/>
      <c r="EM65" s="156"/>
      <c r="EN65" s="156"/>
      <c r="EO65" s="156"/>
      <c r="EP65" s="140"/>
      <c r="EQ65" s="156"/>
      <c r="ER65" s="156"/>
      <c r="ES65" s="156"/>
    </row>
    <row r="66" spans="2:149" s="141" customFormat="1" ht="16.5" customHeight="1">
      <c r="B66" s="143"/>
      <c r="C66" s="156"/>
      <c r="D66" s="156"/>
      <c r="E66" s="156"/>
      <c r="F66" s="143"/>
      <c r="G66" s="156"/>
      <c r="H66" s="156"/>
      <c r="I66" s="156"/>
      <c r="J66" s="143"/>
      <c r="K66" s="156"/>
      <c r="L66" s="156"/>
      <c r="M66" s="156"/>
      <c r="N66" s="140"/>
      <c r="O66" s="156"/>
      <c r="P66" s="156"/>
      <c r="Q66" s="156"/>
      <c r="R66" s="140"/>
      <c r="S66" s="156"/>
      <c r="T66" s="156"/>
      <c r="U66" s="156"/>
      <c r="V66" s="140"/>
      <c r="W66" s="156"/>
      <c r="X66" s="156"/>
      <c r="Y66" s="156"/>
      <c r="Z66" s="140"/>
      <c r="AA66" s="156"/>
      <c r="AB66" s="156"/>
      <c r="AC66" s="156"/>
      <c r="AD66" s="140"/>
      <c r="AE66" s="156"/>
      <c r="AF66" s="156"/>
      <c r="AG66" s="156"/>
      <c r="AH66" s="140"/>
      <c r="AI66" s="156"/>
      <c r="AJ66" s="156"/>
      <c r="AK66" s="156"/>
      <c r="AL66" s="140"/>
      <c r="AM66" s="156"/>
      <c r="AN66" s="156"/>
      <c r="AO66" s="156"/>
      <c r="AP66" s="140"/>
      <c r="AQ66" s="156"/>
      <c r="AR66" s="156"/>
      <c r="AS66" s="156"/>
      <c r="AT66" s="140"/>
      <c r="AU66" s="156"/>
      <c r="AV66" s="156"/>
      <c r="AW66" s="156"/>
      <c r="AX66" s="140"/>
      <c r="AY66" s="156"/>
      <c r="AZ66" s="156"/>
      <c r="BA66" s="156"/>
      <c r="BB66" s="140"/>
      <c r="BC66" s="156"/>
      <c r="BD66" s="156"/>
      <c r="BE66" s="156"/>
      <c r="BF66" s="140"/>
      <c r="BG66" s="156"/>
      <c r="BH66" s="156"/>
      <c r="BI66" s="156"/>
      <c r="BJ66" s="140"/>
      <c r="BK66" s="156"/>
      <c r="BL66" s="156"/>
      <c r="BM66" s="156"/>
      <c r="BN66" s="140"/>
      <c r="BO66" s="156"/>
      <c r="BP66" s="156"/>
      <c r="BQ66" s="156"/>
      <c r="BR66" s="140"/>
      <c r="BS66" s="156"/>
      <c r="BT66" s="156"/>
      <c r="BU66" s="156"/>
      <c r="BV66" s="140"/>
      <c r="BW66" s="156"/>
      <c r="BX66" s="156"/>
      <c r="BY66" s="156"/>
      <c r="BZ66" s="140"/>
      <c r="CA66" s="156"/>
      <c r="CB66" s="156"/>
      <c r="CC66" s="156"/>
      <c r="CD66" s="140"/>
      <c r="CE66" s="156"/>
      <c r="CF66" s="156"/>
      <c r="CG66" s="156"/>
      <c r="CH66" s="140"/>
      <c r="CI66" s="156"/>
      <c r="CJ66" s="156"/>
      <c r="CK66" s="156"/>
      <c r="CL66" s="140"/>
      <c r="CM66" s="156"/>
      <c r="CN66" s="156"/>
      <c r="CO66" s="156"/>
      <c r="CP66" s="140"/>
      <c r="CQ66" s="156"/>
      <c r="CR66" s="156"/>
      <c r="CS66" s="156"/>
      <c r="CT66" s="140"/>
      <c r="CU66" s="156"/>
      <c r="CV66" s="156"/>
      <c r="CW66" s="156"/>
      <c r="CX66" s="140"/>
      <c r="CY66" s="156"/>
      <c r="CZ66" s="156"/>
      <c r="DA66" s="156"/>
      <c r="DB66" s="140"/>
      <c r="DC66" s="156"/>
      <c r="DD66" s="156"/>
      <c r="DE66" s="156"/>
      <c r="DF66" s="140"/>
      <c r="DG66" s="156"/>
      <c r="DH66" s="156"/>
      <c r="DI66" s="156"/>
      <c r="DJ66" s="140"/>
      <c r="DK66" s="156"/>
      <c r="DL66" s="156"/>
      <c r="DM66" s="156"/>
      <c r="DN66" s="140"/>
      <c r="DO66" s="156"/>
      <c r="DP66" s="156"/>
      <c r="DQ66" s="156"/>
      <c r="DR66" s="140"/>
      <c r="DS66" s="156"/>
      <c r="DT66" s="156"/>
      <c r="DU66" s="156"/>
      <c r="DV66" s="140"/>
      <c r="DW66" s="156"/>
      <c r="DX66" s="156"/>
      <c r="DY66" s="156"/>
      <c r="DZ66" s="140"/>
      <c r="EA66" s="156"/>
      <c r="EB66" s="156"/>
      <c r="EC66" s="156"/>
      <c r="ED66" s="140"/>
      <c r="EE66" s="156"/>
      <c r="EF66" s="156"/>
      <c r="EG66" s="156"/>
      <c r="EH66" s="140"/>
      <c r="EI66" s="156"/>
      <c r="EJ66" s="156"/>
      <c r="EK66" s="156"/>
      <c r="EL66" s="140"/>
      <c r="EM66" s="156"/>
      <c r="EN66" s="156"/>
      <c r="EO66" s="156"/>
      <c r="EP66" s="140"/>
      <c r="EQ66" s="156"/>
      <c r="ER66" s="156"/>
      <c r="ES66" s="156"/>
    </row>
    <row r="67" spans="2:149" s="141" customFormat="1" ht="16.5" customHeight="1">
      <c r="B67" s="143"/>
      <c r="C67" s="156"/>
      <c r="D67" s="156"/>
      <c r="E67" s="156"/>
      <c r="F67" s="143"/>
      <c r="G67" s="156"/>
      <c r="H67" s="156"/>
      <c r="I67" s="156"/>
      <c r="J67" s="143"/>
      <c r="K67" s="156"/>
      <c r="L67" s="156"/>
      <c r="M67" s="156"/>
      <c r="N67" s="140"/>
      <c r="O67" s="156"/>
      <c r="P67" s="156"/>
      <c r="Q67" s="156"/>
      <c r="R67" s="140"/>
      <c r="S67" s="156"/>
      <c r="T67" s="156"/>
      <c r="U67" s="156"/>
      <c r="V67" s="140"/>
      <c r="W67" s="156"/>
      <c r="X67" s="156"/>
      <c r="Y67" s="156"/>
      <c r="Z67" s="140"/>
      <c r="AA67" s="156"/>
      <c r="AB67" s="156"/>
      <c r="AC67" s="156"/>
      <c r="AD67" s="140"/>
      <c r="AE67" s="156"/>
      <c r="AF67" s="156"/>
      <c r="AG67" s="156"/>
      <c r="AH67" s="140"/>
      <c r="AI67" s="156"/>
      <c r="AJ67" s="156"/>
      <c r="AK67" s="156"/>
      <c r="AL67" s="140"/>
      <c r="AM67" s="156"/>
      <c r="AN67" s="156"/>
      <c r="AO67" s="156"/>
      <c r="AP67" s="140"/>
      <c r="AQ67" s="156"/>
      <c r="AR67" s="156"/>
      <c r="AS67" s="156"/>
      <c r="AT67" s="140"/>
      <c r="AU67" s="156"/>
      <c r="AV67" s="156"/>
      <c r="AW67" s="156"/>
      <c r="AX67" s="140"/>
      <c r="AY67" s="156"/>
      <c r="AZ67" s="156"/>
      <c r="BA67" s="156"/>
      <c r="BB67" s="140"/>
      <c r="BC67" s="156"/>
      <c r="BD67" s="156"/>
      <c r="BE67" s="156"/>
      <c r="BF67" s="140"/>
      <c r="BG67" s="156"/>
      <c r="BH67" s="156"/>
      <c r="BI67" s="156"/>
      <c r="BJ67" s="140"/>
      <c r="BK67" s="156"/>
      <c r="BL67" s="156"/>
      <c r="BM67" s="156"/>
      <c r="BN67" s="140"/>
      <c r="BO67" s="156"/>
      <c r="BP67" s="156"/>
      <c r="BQ67" s="156"/>
      <c r="BR67" s="140"/>
      <c r="BS67" s="156"/>
      <c r="BT67" s="156"/>
      <c r="BU67" s="156"/>
      <c r="BV67" s="140"/>
      <c r="BW67" s="156"/>
      <c r="BX67" s="156"/>
      <c r="BY67" s="156"/>
      <c r="BZ67" s="140"/>
      <c r="CA67" s="156"/>
      <c r="CB67" s="156"/>
      <c r="CC67" s="156"/>
      <c r="CD67" s="140"/>
      <c r="CE67" s="156"/>
      <c r="CF67" s="156"/>
      <c r="CG67" s="156"/>
      <c r="CH67" s="140"/>
      <c r="CI67" s="156"/>
      <c r="CJ67" s="156"/>
      <c r="CK67" s="156"/>
      <c r="CL67" s="140"/>
      <c r="CM67" s="156"/>
      <c r="CN67" s="156"/>
      <c r="CO67" s="156"/>
      <c r="CP67" s="140"/>
      <c r="CQ67" s="156"/>
      <c r="CR67" s="156"/>
      <c r="CS67" s="156"/>
      <c r="CT67" s="140"/>
      <c r="CU67" s="156"/>
      <c r="CV67" s="156"/>
      <c r="CW67" s="156"/>
      <c r="CX67" s="140"/>
      <c r="CY67" s="156"/>
      <c r="CZ67" s="156"/>
      <c r="DA67" s="156"/>
      <c r="DB67" s="140"/>
      <c r="DC67" s="156"/>
      <c r="DD67" s="156"/>
      <c r="DE67" s="156"/>
      <c r="DF67" s="140"/>
      <c r="DG67" s="156"/>
      <c r="DH67" s="156"/>
      <c r="DI67" s="156"/>
      <c r="DJ67" s="140"/>
      <c r="DK67" s="156"/>
      <c r="DL67" s="156"/>
      <c r="DM67" s="156"/>
      <c r="DN67" s="140"/>
      <c r="DO67" s="156"/>
      <c r="DP67" s="156"/>
      <c r="DQ67" s="156"/>
      <c r="DR67" s="140"/>
      <c r="DS67" s="156"/>
      <c r="DT67" s="156"/>
      <c r="DU67" s="156"/>
      <c r="DV67" s="140"/>
      <c r="DW67" s="156"/>
      <c r="DX67" s="156"/>
      <c r="DY67" s="156"/>
      <c r="DZ67" s="140"/>
      <c r="EA67" s="156"/>
      <c r="EB67" s="156"/>
      <c r="EC67" s="156"/>
      <c r="ED67" s="140"/>
      <c r="EE67" s="156"/>
      <c r="EF67" s="156"/>
      <c r="EG67" s="156"/>
      <c r="EH67" s="140"/>
      <c r="EI67" s="156"/>
      <c r="EJ67" s="156"/>
      <c r="EK67" s="156"/>
      <c r="EL67" s="140"/>
      <c r="EM67" s="156"/>
      <c r="EN67" s="156"/>
      <c r="EO67" s="156"/>
      <c r="EP67" s="140"/>
      <c r="EQ67" s="156"/>
      <c r="ER67" s="156"/>
      <c r="ES67" s="156"/>
    </row>
    <row r="68" spans="2:149" s="141" customFormat="1" ht="16.5" customHeight="1">
      <c r="B68" s="143"/>
      <c r="C68" s="156"/>
      <c r="D68" s="156"/>
      <c r="E68" s="156"/>
      <c r="F68" s="143"/>
      <c r="G68" s="156"/>
      <c r="H68" s="156"/>
      <c r="I68" s="156"/>
      <c r="J68" s="143"/>
      <c r="K68" s="156"/>
      <c r="L68" s="156"/>
      <c r="M68" s="156"/>
      <c r="N68" s="140"/>
      <c r="O68" s="156"/>
      <c r="P68" s="156"/>
      <c r="Q68" s="156"/>
      <c r="R68" s="140"/>
      <c r="S68" s="156"/>
      <c r="T68" s="156"/>
      <c r="U68" s="156"/>
      <c r="V68" s="140"/>
      <c r="W68" s="156"/>
      <c r="X68" s="156"/>
      <c r="Y68" s="156"/>
      <c r="Z68" s="140"/>
      <c r="AA68" s="156"/>
      <c r="AB68" s="156"/>
      <c r="AC68" s="156"/>
      <c r="AD68" s="140"/>
      <c r="AE68" s="156"/>
      <c r="AF68" s="156"/>
      <c r="AG68" s="156"/>
      <c r="AH68" s="140"/>
      <c r="AI68" s="156"/>
      <c r="AJ68" s="156"/>
      <c r="AK68" s="156"/>
      <c r="AL68" s="140"/>
      <c r="AM68" s="156"/>
      <c r="AN68" s="156"/>
      <c r="AO68" s="156"/>
      <c r="AP68" s="140"/>
      <c r="AQ68" s="156"/>
      <c r="AR68" s="156"/>
      <c r="AS68" s="156"/>
      <c r="AT68" s="140"/>
      <c r="AU68" s="156"/>
      <c r="AV68" s="156"/>
      <c r="AW68" s="156"/>
      <c r="AX68" s="140"/>
      <c r="AY68" s="156"/>
      <c r="AZ68" s="156"/>
      <c r="BA68" s="156"/>
      <c r="BB68" s="140"/>
      <c r="BC68" s="156"/>
      <c r="BD68" s="156"/>
      <c r="BE68" s="156"/>
      <c r="BF68" s="140"/>
      <c r="BG68" s="156"/>
      <c r="BH68" s="156"/>
      <c r="BI68" s="156"/>
      <c r="BJ68" s="140"/>
      <c r="BK68" s="156"/>
      <c r="BL68" s="156"/>
      <c r="BM68" s="156"/>
      <c r="BN68" s="140"/>
      <c r="BO68" s="156"/>
      <c r="BP68" s="156"/>
      <c r="BQ68" s="156"/>
      <c r="BR68" s="140"/>
      <c r="BS68" s="156"/>
      <c r="BT68" s="156"/>
      <c r="BU68" s="156"/>
      <c r="BV68" s="140"/>
      <c r="BW68" s="156"/>
      <c r="BX68" s="156"/>
      <c r="BY68" s="156"/>
      <c r="BZ68" s="140"/>
      <c r="CA68" s="156"/>
      <c r="CB68" s="156"/>
      <c r="CC68" s="156"/>
      <c r="CD68" s="140"/>
      <c r="CE68" s="156"/>
      <c r="CF68" s="156"/>
      <c r="CG68" s="156"/>
      <c r="CH68" s="140"/>
      <c r="CI68" s="156"/>
      <c r="CJ68" s="156"/>
      <c r="CK68" s="156"/>
      <c r="CL68" s="140"/>
      <c r="CM68" s="156"/>
      <c r="CN68" s="156"/>
      <c r="CO68" s="156"/>
      <c r="CP68" s="140"/>
      <c r="CQ68" s="156"/>
      <c r="CR68" s="156"/>
      <c r="CS68" s="156"/>
      <c r="CT68" s="140"/>
      <c r="CU68" s="156"/>
      <c r="CV68" s="156"/>
      <c r="CW68" s="156"/>
      <c r="CX68" s="140"/>
      <c r="CY68" s="156"/>
      <c r="CZ68" s="156"/>
      <c r="DA68" s="156"/>
      <c r="DB68" s="140"/>
      <c r="DC68" s="156"/>
      <c r="DD68" s="156"/>
      <c r="DE68" s="156"/>
      <c r="DF68" s="140"/>
      <c r="DG68" s="156"/>
      <c r="DH68" s="156"/>
      <c r="DI68" s="156"/>
      <c r="DJ68" s="140"/>
      <c r="DK68" s="156"/>
      <c r="DL68" s="156"/>
      <c r="DM68" s="156"/>
      <c r="DN68" s="140"/>
      <c r="DO68" s="156"/>
      <c r="DP68" s="156"/>
      <c r="DQ68" s="156"/>
      <c r="DR68" s="140"/>
      <c r="DS68" s="156"/>
      <c r="DT68" s="156"/>
      <c r="DU68" s="156"/>
      <c r="DV68" s="140"/>
      <c r="DW68" s="156"/>
      <c r="DX68" s="156"/>
      <c r="DY68" s="156"/>
      <c r="DZ68" s="140"/>
      <c r="EA68" s="156"/>
      <c r="EB68" s="156"/>
      <c r="EC68" s="156"/>
      <c r="ED68" s="140"/>
      <c r="EE68" s="156"/>
      <c r="EF68" s="156"/>
      <c r="EG68" s="156"/>
      <c r="EH68" s="140"/>
      <c r="EI68" s="156"/>
      <c r="EJ68" s="156"/>
      <c r="EK68" s="156"/>
      <c r="EL68" s="140"/>
      <c r="EM68" s="156"/>
      <c r="EN68" s="156"/>
      <c r="EO68" s="156"/>
      <c r="EP68" s="140"/>
      <c r="EQ68" s="156"/>
      <c r="ER68" s="156"/>
      <c r="ES68" s="156"/>
    </row>
    <row r="69" spans="2:149" s="141" customFormat="1" ht="16.5" customHeight="1">
      <c r="B69" s="143"/>
      <c r="C69" s="156"/>
      <c r="D69" s="156"/>
      <c r="E69" s="156"/>
      <c r="F69" s="143"/>
      <c r="G69" s="156"/>
      <c r="H69" s="156"/>
      <c r="I69" s="156"/>
      <c r="J69" s="143"/>
      <c r="K69" s="156"/>
      <c r="L69" s="156"/>
      <c r="M69" s="156"/>
      <c r="N69" s="140"/>
      <c r="O69" s="156"/>
      <c r="P69" s="156"/>
      <c r="Q69" s="156"/>
      <c r="R69" s="140"/>
      <c r="S69" s="156"/>
      <c r="T69" s="156"/>
      <c r="U69" s="156"/>
      <c r="V69" s="140"/>
      <c r="W69" s="156"/>
      <c r="X69" s="156"/>
      <c r="Y69" s="156"/>
      <c r="Z69" s="140"/>
      <c r="AA69" s="156"/>
      <c r="AB69" s="156"/>
      <c r="AC69" s="156"/>
      <c r="AD69" s="140"/>
      <c r="AE69" s="156"/>
      <c r="AF69" s="156"/>
      <c r="AG69" s="156"/>
      <c r="AH69" s="140"/>
      <c r="AI69" s="156"/>
      <c r="AJ69" s="156"/>
      <c r="AK69" s="156"/>
      <c r="AL69" s="140"/>
      <c r="AM69" s="156"/>
      <c r="AN69" s="156"/>
      <c r="AO69" s="156"/>
      <c r="AP69" s="140"/>
      <c r="AQ69" s="156"/>
      <c r="AR69" s="156"/>
      <c r="AS69" s="156"/>
      <c r="AT69" s="140"/>
      <c r="AU69" s="156"/>
      <c r="AV69" s="156"/>
      <c r="AW69" s="156"/>
      <c r="AX69" s="140"/>
      <c r="AY69" s="156"/>
      <c r="AZ69" s="156"/>
      <c r="BA69" s="156"/>
      <c r="BB69" s="140"/>
      <c r="BC69" s="156"/>
      <c r="BD69" s="156"/>
      <c r="BE69" s="156"/>
      <c r="BF69" s="140"/>
      <c r="BG69" s="156"/>
      <c r="BH69" s="156"/>
      <c r="BI69" s="156"/>
      <c r="BJ69" s="140"/>
      <c r="BK69" s="156"/>
      <c r="BL69" s="156"/>
      <c r="BM69" s="156"/>
      <c r="BN69" s="140"/>
      <c r="BO69" s="156"/>
      <c r="BP69" s="156"/>
      <c r="BQ69" s="156"/>
      <c r="BR69" s="140"/>
      <c r="BS69" s="156"/>
      <c r="BT69" s="156"/>
      <c r="BU69" s="156"/>
      <c r="BV69" s="140"/>
      <c r="BW69" s="156"/>
      <c r="BX69" s="156"/>
      <c r="BY69" s="156"/>
      <c r="BZ69" s="140"/>
      <c r="CA69" s="156"/>
      <c r="CB69" s="156"/>
      <c r="CC69" s="156"/>
      <c r="CD69" s="140"/>
      <c r="CE69" s="156"/>
      <c r="CF69" s="156"/>
      <c r="CG69" s="156"/>
      <c r="CH69" s="140"/>
      <c r="CI69" s="156"/>
      <c r="CJ69" s="156"/>
      <c r="CK69" s="156"/>
      <c r="CL69" s="140"/>
      <c r="CM69" s="156"/>
      <c r="CN69" s="156"/>
      <c r="CO69" s="156"/>
      <c r="CP69" s="140"/>
      <c r="CQ69" s="156"/>
      <c r="CR69" s="156"/>
      <c r="CS69" s="156"/>
      <c r="CT69" s="140"/>
      <c r="CU69" s="156"/>
      <c r="CV69" s="156"/>
      <c r="CW69" s="156"/>
      <c r="CX69" s="140"/>
      <c r="CY69" s="156"/>
      <c r="CZ69" s="156"/>
      <c r="DA69" s="156"/>
      <c r="DB69" s="140"/>
      <c r="DC69" s="156"/>
      <c r="DD69" s="156"/>
      <c r="DE69" s="156"/>
      <c r="DF69" s="140"/>
      <c r="DG69" s="156"/>
      <c r="DH69" s="156"/>
      <c r="DI69" s="156"/>
      <c r="DJ69" s="140"/>
      <c r="DK69" s="156"/>
      <c r="DL69" s="156"/>
      <c r="DM69" s="156"/>
      <c r="DN69" s="140"/>
      <c r="DO69" s="156"/>
      <c r="DP69" s="156"/>
      <c r="DQ69" s="156"/>
      <c r="DR69" s="140"/>
      <c r="DS69" s="156"/>
      <c r="DT69" s="156"/>
      <c r="DU69" s="156"/>
      <c r="DV69" s="140"/>
      <c r="DW69" s="156"/>
      <c r="DX69" s="156"/>
      <c r="DY69" s="156"/>
      <c r="DZ69" s="140"/>
      <c r="EA69" s="156"/>
      <c r="EB69" s="156"/>
      <c r="EC69" s="156"/>
      <c r="ED69" s="140"/>
      <c r="EE69" s="156"/>
      <c r="EF69" s="156"/>
      <c r="EG69" s="156"/>
      <c r="EH69" s="140"/>
      <c r="EI69" s="156"/>
      <c r="EJ69" s="156"/>
      <c r="EK69" s="156"/>
      <c r="EL69" s="140"/>
      <c r="EM69" s="156"/>
      <c r="EN69" s="156"/>
      <c r="EO69" s="156"/>
      <c r="EP69" s="140"/>
      <c r="EQ69" s="156"/>
      <c r="ER69" s="156"/>
      <c r="ES69" s="156"/>
    </row>
    <row r="70" spans="2:149" s="141" customFormat="1" ht="16.5" customHeight="1">
      <c r="B70" s="143"/>
      <c r="C70" s="156"/>
      <c r="D70" s="156"/>
      <c r="E70" s="156"/>
      <c r="F70" s="143"/>
      <c r="G70" s="156"/>
      <c r="H70" s="156"/>
      <c r="I70" s="156"/>
      <c r="J70" s="143"/>
      <c r="K70" s="156"/>
      <c r="L70" s="156"/>
      <c r="M70" s="156"/>
      <c r="N70" s="140"/>
      <c r="O70" s="156"/>
      <c r="P70" s="156"/>
      <c r="Q70" s="156"/>
      <c r="R70" s="140"/>
      <c r="S70" s="156"/>
      <c r="T70" s="156"/>
      <c r="U70" s="156"/>
      <c r="V70" s="140"/>
      <c r="W70" s="156"/>
      <c r="X70" s="156"/>
      <c r="Y70" s="156"/>
      <c r="Z70" s="140"/>
      <c r="AA70" s="156"/>
      <c r="AB70" s="156"/>
      <c r="AC70" s="156"/>
      <c r="AD70" s="140"/>
      <c r="AE70" s="156"/>
      <c r="AF70" s="156"/>
      <c r="AG70" s="156"/>
      <c r="AH70" s="140"/>
      <c r="AI70" s="156"/>
      <c r="AJ70" s="156"/>
      <c r="AK70" s="156"/>
      <c r="AL70" s="140"/>
      <c r="AM70" s="156"/>
      <c r="AN70" s="156"/>
      <c r="AO70" s="156"/>
      <c r="AP70" s="140"/>
      <c r="AQ70" s="156"/>
      <c r="AR70" s="156"/>
      <c r="AS70" s="156"/>
      <c r="AT70" s="140"/>
      <c r="AU70" s="156"/>
      <c r="AV70" s="156"/>
      <c r="AW70" s="156"/>
      <c r="AX70" s="140"/>
      <c r="AY70" s="156"/>
      <c r="AZ70" s="156"/>
      <c r="BA70" s="156"/>
      <c r="BB70" s="140"/>
      <c r="BC70" s="156"/>
      <c r="BD70" s="156"/>
      <c r="BE70" s="156"/>
      <c r="BF70" s="140"/>
      <c r="BG70" s="156"/>
      <c r="BH70" s="156"/>
      <c r="BI70" s="156"/>
      <c r="BJ70" s="140"/>
      <c r="BK70" s="156"/>
      <c r="BL70" s="156"/>
      <c r="BM70" s="156"/>
      <c r="BN70" s="140"/>
      <c r="BO70" s="156"/>
      <c r="BP70" s="156"/>
      <c r="BQ70" s="156"/>
      <c r="BR70" s="140"/>
      <c r="BS70" s="156"/>
      <c r="BT70" s="156"/>
      <c r="BU70" s="156"/>
      <c r="BV70" s="140"/>
      <c r="BW70" s="156"/>
      <c r="BX70" s="156"/>
      <c r="BY70" s="156"/>
      <c r="BZ70" s="140"/>
      <c r="CA70" s="156"/>
      <c r="CB70" s="156"/>
      <c r="CC70" s="156"/>
      <c r="CD70" s="140"/>
      <c r="CE70" s="156"/>
      <c r="CF70" s="156"/>
      <c r="CG70" s="156"/>
      <c r="CH70" s="140"/>
      <c r="CI70" s="156"/>
      <c r="CJ70" s="156"/>
      <c r="CK70" s="156"/>
      <c r="CL70" s="140"/>
      <c r="CM70" s="156"/>
      <c r="CN70" s="156"/>
      <c r="CO70" s="156"/>
      <c r="CP70" s="140"/>
      <c r="CQ70" s="156"/>
      <c r="CR70" s="156"/>
      <c r="CS70" s="156"/>
      <c r="CT70" s="140"/>
      <c r="CU70" s="156"/>
      <c r="CV70" s="156"/>
      <c r="CW70" s="156"/>
      <c r="CX70" s="140"/>
      <c r="CY70" s="156"/>
      <c r="CZ70" s="156"/>
      <c r="DA70" s="156"/>
      <c r="DB70" s="140"/>
      <c r="DC70" s="156"/>
      <c r="DD70" s="156"/>
      <c r="DE70" s="156"/>
      <c r="DF70" s="140"/>
      <c r="DG70" s="156"/>
      <c r="DH70" s="156"/>
      <c r="DI70" s="156"/>
      <c r="DJ70" s="140"/>
      <c r="DK70" s="156"/>
      <c r="DL70" s="156"/>
      <c r="DM70" s="156"/>
      <c r="DN70" s="140"/>
      <c r="DO70" s="156"/>
      <c r="DP70" s="156"/>
      <c r="DQ70" s="156"/>
      <c r="DR70" s="140"/>
      <c r="DS70" s="156"/>
      <c r="DT70" s="156"/>
      <c r="DU70" s="156"/>
      <c r="DV70" s="140"/>
      <c r="DW70" s="156"/>
      <c r="DX70" s="156"/>
      <c r="DY70" s="156"/>
      <c r="DZ70" s="140"/>
      <c r="EA70" s="156"/>
      <c r="EB70" s="156"/>
      <c r="EC70" s="156"/>
      <c r="ED70" s="140"/>
      <c r="EE70" s="156"/>
      <c r="EF70" s="156"/>
      <c r="EG70" s="156"/>
      <c r="EH70" s="140"/>
      <c r="EI70" s="156"/>
      <c r="EJ70" s="156"/>
      <c r="EK70" s="156"/>
      <c r="EL70" s="140"/>
      <c r="EM70" s="156"/>
      <c r="EN70" s="156"/>
      <c r="EO70" s="156"/>
      <c r="EP70" s="140"/>
      <c r="EQ70" s="156"/>
      <c r="ER70" s="156"/>
      <c r="ES70" s="156"/>
    </row>
    <row r="71" spans="2:149" s="141" customFormat="1" ht="16.5" customHeight="1">
      <c r="B71" s="143"/>
      <c r="C71" s="156"/>
      <c r="D71" s="156"/>
      <c r="E71" s="156"/>
      <c r="F71" s="143"/>
      <c r="G71" s="156"/>
      <c r="H71" s="156"/>
      <c r="I71" s="156"/>
      <c r="J71" s="143"/>
      <c r="K71" s="156"/>
      <c r="L71" s="156"/>
      <c r="M71" s="156"/>
      <c r="N71" s="140"/>
      <c r="O71" s="156"/>
      <c r="P71" s="156"/>
      <c r="Q71" s="156"/>
      <c r="R71" s="140"/>
      <c r="S71" s="156"/>
      <c r="T71" s="156"/>
      <c r="U71" s="156"/>
      <c r="V71" s="140"/>
      <c r="W71" s="156"/>
      <c r="X71" s="156"/>
      <c r="Y71" s="156"/>
      <c r="Z71" s="140"/>
      <c r="AA71" s="156"/>
      <c r="AB71" s="156"/>
      <c r="AC71" s="156"/>
      <c r="AD71" s="140"/>
      <c r="AE71" s="156"/>
      <c r="AF71" s="156"/>
      <c r="AG71" s="156"/>
      <c r="AH71" s="140"/>
      <c r="AI71" s="156"/>
      <c r="AJ71" s="156"/>
      <c r="AK71" s="156"/>
      <c r="AL71" s="140"/>
      <c r="AM71" s="156"/>
      <c r="AN71" s="156"/>
      <c r="AO71" s="156"/>
      <c r="AP71" s="140"/>
      <c r="AQ71" s="156"/>
      <c r="AR71" s="156"/>
      <c r="AS71" s="156"/>
      <c r="AT71" s="140"/>
      <c r="AU71" s="156"/>
      <c r="AV71" s="156"/>
      <c r="AW71" s="156"/>
      <c r="AX71" s="140"/>
      <c r="AY71" s="156"/>
      <c r="AZ71" s="156"/>
      <c r="BA71" s="156"/>
      <c r="BB71" s="140"/>
      <c r="BC71" s="156"/>
      <c r="BD71" s="156"/>
      <c r="BE71" s="156"/>
      <c r="BF71" s="140"/>
      <c r="BG71" s="156"/>
      <c r="BH71" s="156"/>
      <c r="BI71" s="156"/>
      <c r="BJ71" s="140"/>
      <c r="BK71" s="156"/>
      <c r="BL71" s="156"/>
      <c r="BM71" s="156"/>
      <c r="BN71" s="140"/>
      <c r="BO71" s="156"/>
      <c r="BP71" s="156"/>
      <c r="BQ71" s="156"/>
      <c r="BR71" s="140"/>
      <c r="BS71" s="156"/>
      <c r="BT71" s="156"/>
      <c r="BU71" s="156"/>
      <c r="BV71" s="140"/>
      <c r="BW71" s="156"/>
      <c r="BX71" s="156"/>
      <c r="BY71" s="156"/>
      <c r="BZ71" s="140"/>
      <c r="CA71" s="156"/>
      <c r="CB71" s="156"/>
      <c r="CC71" s="156"/>
      <c r="CD71" s="140"/>
      <c r="CE71" s="156"/>
      <c r="CF71" s="156"/>
      <c r="CG71" s="156"/>
      <c r="CH71" s="140"/>
      <c r="CI71" s="156"/>
      <c r="CJ71" s="156"/>
      <c r="CK71" s="156"/>
      <c r="CL71" s="140"/>
      <c r="CM71" s="156"/>
      <c r="CN71" s="156"/>
      <c r="CO71" s="156"/>
      <c r="CP71" s="140"/>
      <c r="CQ71" s="156"/>
      <c r="CR71" s="156"/>
      <c r="CS71" s="156"/>
      <c r="CT71" s="140"/>
      <c r="CU71" s="156"/>
      <c r="CV71" s="156"/>
      <c r="CW71" s="156"/>
      <c r="CX71" s="140"/>
      <c r="CY71" s="156"/>
      <c r="CZ71" s="156"/>
      <c r="DA71" s="156"/>
      <c r="DB71" s="140"/>
      <c r="DC71" s="156"/>
      <c r="DD71" s="156"/>
      <c r="DE71" s="156"/>
      <c r="DF71" s="140"/>
      <c r="DG71" s="156"/>
      <c r="DH71" s="156"/>
      <c r="DI71" s="156"/>
      <c r="DJ71" s="140"/>
      <c r="DK71" s="156"/>
      <c r="DL71" s="156"/>
      <c r="DM71" s="156"/>
      <c r="DN71" s="140"/>
      <c r="DO71" s="156"/>
      <c r="DP71" s="156"/>
      <c r="DQ71" s="156"/>
      <c r="DR71" s="140"/>
      <c r="DS71" s="156"/>
      <c r="DT71" s="156"/>
      <c r="DU71" s="156"/>
      <c r="DV71" s="140"/>
      <c r="DW71" s="156"/>
      <c r="DX71" s="156"/>
      <c r="DY71" s="156"/>
      <c r="DZ71" s="140"/>
      <c r="EA71" s="156"/>
      <c r="EB71" s="156"/>
      <c r="EC71" s="156"/>
      <c r="ED71" s="140"/>
      <c r="EE71" s="156"/>
      <c r="EF71" s="156"/>
      <c r="EG71" s="156"/>
      <c r="EH71" s="140"/>
      <c r="EI71" s="156"/>
      <c r="EJ71" s="156"/>
      <c r="EK71" s="156"/>
      <c r="EL71" s="140"/>
      <c r="EM71" s="156"/>
      <c r="EN71" s="156"/>
      <c r="EO71" s="156"/>
      <c r="EP71" s="140"/>
      <c r="EQ71" s="156"/>
      <c r="ER71" s="156"/>
      <c r="ES71" s="156"/>
    </row>
    <row r="72" spans="2:149" s="141" customFormat="1" ht="16.5" customHeight="1">
      <c r="B72" s="143"/>
      <c r="C72" s="156"/>
      <c r="D72" s="156"/>
      <c r="E72" s="156"/>
      <c r="F72" s="143"/>
      <c r="G72" s="156"/>
      <c r="H72" s="156"/>
      <c r="I72" s="156"/>
      <c r="J72" s="143"/>
      <c r="K72" s="156"/>
      <c r="L72" s="156"/>
      <c r="M72" s="156"/>
      <c r="N72" s="140"/>
      <c r="O72" s="156"/>
      <c r="P72" s="156"/>
      <c r="Q72" s="156"/>
      <c r="R72" s="140"/>
      <c r="S72" s="156"/>
      <c r="T72" s="156"/>
      <c r="U72" s="156"/>
      <c r="V72" s="140"/>
      <c r="W72" s="156"/>
      <c r="X72" s="156"/>
      <c r="Y72" s="156"/>
      <c r="Z72" s="140"/>
      <c r="AA72" s="156"/>
      <c r="AB72" s="156"/>
      <c r="AC72" s="156"/>
      <c r="AD72" s="140"/>
      <c r="AE72" s="156"/>
      <c r="AF72" s="156"/>
      <c r="AG72" s="156"/>
      <c r="AH72" s="140"/>
      <c r="AI72" s="156"/>
      <c r="AJ72" s="156"/>
      <c r="AK72" s="156"/>
      <c r="AL72" s="140"/>
      <c r="AM72" s="156"/>
      <c r="AN72" s="156"/>
      <c r="AO72" s="156"/>
      <c r="AP72" s="140"/>
      <c r="AQ72" s="156"/>
      <c r="AR72" s="156"/>
      <c r="AS72" s="156"/>
      <c r="AT72" s="140"/>
      <c r="AU72" s="156"/>
      <c r="AV72" s="156"/>
      <c r="AW72" s="156"/>
      <c r="AX72" s="140"/>
      <c r="AY72" s="156"/>
      <c r="AZ72" s="156"/>
      <c r="BA72" s="156"/>
      <c r="BB72" s="140"/>
      <c r="BC72" s="156"/>
      <c r="BD72" s="156"/>
      <c r="BE72" s="156"/>
      <c r="BF72" s="140"/>
      <c r="BG72" s="156"/>
      <c r="BH72" s="156"/>
      <c r="BI72" s="156"/>
      <c r="BJ72" s="140"/>
      <c r="BK72" s="156"/>
      <c r="BL72" s="156"/>
      <c r="BM72" s="156"/>
      <c r="BN72" s="140"/>
      <c r="BO72" s="156"/>
      <c r="BP72" s="156"/>
      <c r="BQ72" s="156"/>
      <c r="BR72" s="140"/>
      <c r="BS72" s="156"/>
      <c r="BT72" s="156"/>
      <c r="BU72" s="156"/>
      <c r="BV72" s="140"/>
      <c r="BW72" s="156"/>
      <c r="BX72" s="156"/>
      <c r="BY72" s="156"/>
      <c r="BZ72" s="140"/>
      <c r="CA72" s="156"/>
      <c r="CB72" s="156"/>
      <c r="CC72" s="156"/>
      <c r="CD72" s="140"/>
      <c r="CE72" s="156"/>
      <c r="CF72" s="156"/>
      <c r="CG72" s="156"/>
      <c r="CH72" s="140"/>
      <c r="CI72" s="156"/>
      <c r="CJ72" s="156"/>
      <c r="CK72" s="156"/>
      <c r="CL72" s="140"/>
      <c r="CM72" s="156"/>
      <c r="CN72" s="156"/>
      <c r="CO72" s="156"/>
      <c r="CP72" s="140"/>
      <c r="CQ72" s="156"/>
      <c r="CR72" s="156"/>
      <c r="CS72" s="156"/>
      <c r="CT72" s="140"/>
      <c r="CU72" s="156"/>
      <c r="CV72" s="156"/>
      <c r="CW72" s="156"/>
      <c r="CX72" s="140"/>
      <c r="CY72" s="156"/>
      <c r="CZ72" s="156"/>
      <c r="DA72" s="156"/>
      <c r="DB72" s="140"/>
      <c r="DC72" s="156"/>
      <c r="DD72" s="156"/>
      <c r="DE72" s="156"/>
      <c r="DF72" s="140"/>
      <c r="DG72" s="156"/>
      <c r="DH72" s="156"/>
      <c r="DI72" s="156"/>
      <c r="DJ72" s="140"/>
      <c r="DK72" s="156"/>
      <c r="DL72" s="156"/>
      <c r="DM72" s="156"/>
      <c r="DN72" s="140"/>
      <c r="DO72" s="156"/>
      <c r="DP72" s="156"/>
      <c r="DQ72" s="156"/>
      <c r="DR72" s="140"/>
      <c r="DS72" s="156"/>
      <c r="DT72" s="156"/>
      <c r="DU72" s="156"/>
      <c r="DV72" s="140"/>
      <c r="DW72" s="156"/>
      <c r="DX72" s="156"/>
      <c r="DY72" s="156"/>
      <c r="DZ72" s="140"/>
      <c r="EA72" s="156"/>
      <c r="EB72" s="156"/>
      <c r="EC72" s="156"/>
      <c r="ED72" s="140"/>
      <c r="EE72" s="156"/>
      <c r="EF72" s="156"/>
      <c r="EG72" s="156"/>
      <c r="EH72" s="140"/>
      <c r="EI72" s="156"/>
      <c r="EJ72" s="156"/>
      <c r="EK72" s="156"/>
      <c r="EL72" s="140"/>
      <c r="EM72" s="156"/>
      <c r="EN72" s="156"/>
      <c r="EO72" s="156"/>
      <c r="EP72" s="140"/>
      <c r="EQ72" s="156"/>
      <c r="ER72" s="156"/>
      <c r="ES72" s="156"/>
    </row>
    <row r="73" spans="2:149" s="141" customFormat="1" ht="16.5" customHeight="1">
      <c r="B73" s="137"/>
      <c r="C73" s="156"/>
      <c r="D73" s="156"/>
      <c r="E73" s="156"/>
      <c r="F73" s="143"/>
      <c r="G73" s="156"/>
      <c r="H73" s="156"/>
      <c r="I73" s="156"/>
      <c r="J73" s="143"/>
      <c r="K73" s="156"/>
      <c r="L73" s="156"/>
      <c r="M73" s="156"/>
      <c r="N73" s="140"/>
      <c r="O73" s="156"/>
      <c r="P73" s="156"/>
      <c r="Q73" s="156"/>
      <c r="R73" s="140"/>
      <c r="S73" s="156"/>
      <c r="T73" s="156"/>
      <c r="U73" s="156"/>
      <c r="V73" s="140"/>
      <c r="W73" s="156"/>
      <c r="X73" s="156"/>
      <c r="Y73" s="156"/>
      <c r="Z73" s="140"/>
      <c r="AA73" s="156"/>
      <c r="AB73" s="156"/>
      <c r="AC73" s="156"/>
      <c r="AD73" s="140"/>
      <c r="AE73" s="156"/>
      <c r="AF73" s="156"/>
      <c r="AG73" s="156"/>
      <c r="AH73" s="140"/>
      <c r="AI73" s="156"/>
      <c r="AJ73" s="156"/>
      <c r="AK73" s="156"/>
      <c r="AL73" s="140"/>
      <c r="AM73" s="156"/>
      <c r="AN73" s="156"/>
      <c r="AO73" s="156"/>
      <c r="AP73" s="140"/>
      <c r="AQ73" s="156"/>
      <c r="AR73" s="156"/>
      <c r="AS73" s="156"/>
      <c r="AT73" s="140"/>
      <c r="AU73" s="156"/>
      <c r="AV73" s="156"/>
      <c r="AW73" s="156"/>
      <c r="AX73" s="140"/>
      <c r="AY73" s="156"/>
      <c r="AZ73" s="156"/>
      <c r="BA73" s="156"/>
      <c r="BB73" s="140"/>
      <c r="BC73" s="156"/>
      <c r="BD73" s="156"/>
      <c r="BE73" s="156"/>
      <c r="BF73" s="140"/>
      <c r="BG73" s="156"/>
      <c r="BH73" s="156"/>
      <c r="BI73" s="156"/>
      <c r="BJ73" s="140"/>
      <c r="BK73" s="156"/>
      <c r="BL73" s="156"/>
      <c r="BM73" s="156"/>
      <c r="BN73" s="140"/>
      <c r="BO73" s="156"/>
      <c r="BP73" s="156"/>
      <c r="BQ73" s="156"/>
      <c r="BR73" s="140"/>
      <c r="BS73" s="156"/>
      <c r="BT73" s="156"/>
      <c r="BU73" s="156"/>
      <c r="BV73" s="140"/>
      <c r="BW73" s="156"/>
      <c r="BX73" s="156"/>
      <c r="BY73" s="156"/>
      <c r="BZ73" s="140"/>
      <c r="CA73" s="156"/>
      <c r="CB73" s="156"/>
      <c r="CC73" s="156"/>
      <c r="CD73" s="140"/>
      <c r="CE73" s="156"/>
      <c r="CF73" s="156"/>
      <c r="CG73" s="156"/>
      <c r="CH73" s="140"/>
      <c r="CI73" s="156"/>
      <c r="CJ73" s="156"/>
      <c r="CK73" s="156"/>
      <c r="CL73" s="140"/>
      <c r="CM73" s="156"/>
      <c r="CN73" s="156"/>
      <c r="CO73" s="156"/>
      <c r="CP73" s="140"/>
      <c r="CQ73" s="156"/>
      <c r="CR73" s="156"/>
      <c r="CS73" s="156"/>
      <c r="CT73" s="140"/>
      <c r="CU73" s="156"/>
      <c r="CV73" s="156"/>
      <c r="CW73" s="156"/>
      <c r="CX73" s="140"/>
      <c r="CY73" s="156"/>
      <c r="CZ73" s="156"/>
      <c r="DA73" s="156"/>
      <c r="DB73" s="140"/>
      <c r="DC73" s="156"/>
      <c r="DD73" s="156"/>
      <c r="DE73" s="156"/>
      <c r="DF73" s="140"/>
      <c r="DG73" s="156"/>
      <c r="DH73" s="156"/>
      <c r="DI73" s="156"/>
      <c r="DJ73" s="140"/>
      <c r="DK73" s="156"/>
      <c r="DL73" s="156"/>
      <c r="DM73" s="156"/>
      <c r="DN73" s="140"/>
      <c r="DO73" s="156"/>
      <c r="DP73" s="156"/>
      <c r="DQ73" s="156"/>
      <c r="DR73" s="140"/>
      <c r="DS73" s="156"/>
      <c r="DT73" s="156"/>
      <c r="DU73" s="156"/>
      <c r="DV73" s="140"/>
      <c r="DW73" s="156"/>
      <c r="DX73" s="156"/>
      <c r="DY73" s="156"/>
      <c r="DZ73" s="140"/>
      <c r="EA73" s="156"/>
      <c r="EB73" s="156"/>
      <c r="EC73" s="156"/>
      <c r="ED73" s="140"/>
      <c r="EE73" s="156"/>
      <c r="EF73" s="156"/>
      <c r="EG73" s="156"/>
      <c r="EH73" s="140"/>
      <c r="EI73" s="156"/>
      <c r="EJ73" s="156"/>
      <c r="EK73" s="156"/>
      <c r="EL73" s="140"/>
      <c r="EM73" s="156"/>
      <c r="EN73" s="156"/>
      <c r="EO73" s="156"/>
      <c r="EP73" s="140"/>
      <c r="EQ73" s="156"/>
      <c r="ER73" s="156"/>
      <c r="ES73" s="156"/>
    </row>
    <row r="74" spans="2:149" s="141" customFormat="1" ht="16.5" customHeight="1">
      <c r="B74" s="137"/>
      <c r="C74" s="156"/>
      <c r="D74" s="156"/>
      <c r="E74" s="156"/>
      <c r="F74" s="143"/>
      <c r="G74" s="156"/>
      <c r="H74" s="156"/>
      <c r="I74" s="156"/>
      <c r="J74" s="143"/>
      <c r="K74" s="156"/>
      <c r="L74" s="156"/>
      <c r="M74" s="156"/>
      <c r="N74" s="140"/>
      <c r="O74" s="156"/>
      <c r="P74" s="156"/>
      <c r="Q74" s="156"/>
      <c r="R74" s="140"/>
      <c r="S74" s="156"/>
      <c r="T74" s="156"/>
      <c r="U74" s="156"/>
      <c r="V74" s="140"/>
      <c r="W74" s="156"/>
      <c r="X74" s="156"/>
      <c r="Y74" s="156"/>
      <c r="Z74" s="140"/>
      <c r="AA74" s="156"/>
      <c r="AB74" s="156"/>
      <c r="AC74" s="156"/>
      <c r="AD74" s="140"/>
      <c r="AE74" s="156"/>
      <c r="AF74" s="156"/>
      <c r="AG74" s="156"/>
      <c r="AH74" s="140"/>
      <c r="AI74" s="156"/>
      <c r="AJ74" s="156"/>
      <c r="AK74" s="156"/>
      <c r="AL74" s="140"/>
      <c r="AM74" s="156"/>
      <c r="AN74" s="156"/>
      <c r="AO74" s="156"/>
      <c r="AP74" s="140"/>
      <c r="AQ74" s="156"/>
      <c r="AR74" s="156"/>
      <c r="AS74" s="156"/>
      <c r="AT74" s="140"/>
      <c r="AU74" s="156"/>
      <c r="AV74" s="156"/>
      <c r="AW74" s="156"/>
      <c r="AX74" s="140"/>
      <c r="AY74" s="156"/>
      <c r="AZ74" s="156"/>
      <c r="BA74" s="156"/>
      <c r="BB74" s="140"/>
      <c r="BC74" s="156"/>
      <c r="BD74" s="156"/>
      <c r="BE74" s="156"/>
      <c r="BF74" s="140"/>
      <c r="BG74" s="156"/>
      <c r="BH74" s="156"/>
      <c r="BI74" s="156"/>
      <c r="BJ74" s="140"/>
      <c r="BK74" s="156"/>
      <c r="BL74" s="156"/>
      <c r="BM74" s="156"/>
      <c r="BN74" s="140"/>
      <c r="BO74" s="156"/>
      <c r="BP74" s="156"/>
      <c r="BQ74" s="156"/>
      <c r="BR74" s="140"/>
      <c r="BS74" s="156"/>
      <c r="BT74" s="156"/>
      <c r="BU74" s="156"/>
      <c r="BV74" s="140"/>
      <c r="BW74" s="156"/>
      <c r="BX74" s="156"/>
      <c r="BY74" s="156"/>
      <c r="BZ74" s="140"/>
      <c r="CA74" s="156"/>
      <c r="CB74" s="156"/>
      <c r="CC74" s="156"/>
      <c r="CD74" s="140"/>
      <c r="CE74" s="156"/>
      <c r="CF74" s="156"/>
      <c r="CG74" s="156"/>
      <c r="CH74" s="140"/>
      <c r="CI74" s="156"/>
      <c r="CJ74" s="156"/>
      <c r="CK74" s="156"/>
      <c r="CL74" s="140"/>
      <c r="CM74" s="156"/>
      <c r="CN74" s="156"/>
      <c r="CO74" s="156"/>
      <c r="CP74" s="140"/>
      <c r="CQ74" s="156"/>
      <c r="CR74" s="156"/>
      <c r="CS74" s="156"/>
      <c r="CT74" s="140"/>
      <c r="CU74" s="156"/>
      <c r="CV74" s="156"/>
      <c r="CW74" s="156"/>
      <c r="CX74" s="140"/>
      <c r="CY74" s="156"/>
      <c r="CZ74" s="156"/>
      <c r="DA74" s="156"/>
      <c r="DB74" s="140"/>
      <c r="DC74" s="156"/>
      <c r="DD74" s="156"/>
      <c r="DE74" s="156"/>
      <c r="DF74" s="140"/>
      <c r="DG74" s="156"/>
      <c r="DH74" s="156"/>
      <c r="DI74" s="156"/>
      <c r="DJ74" s="140"/>
      <c r="DK74" s="156"/>
      <c r="DL74" s="156"/>
      <c r="DM74" s="156"/>
      <c r="DN74" s="140"/>
      <c r="DO74" s="156"/>
      <c r="DP74" s="156"/>
      <c r="DQ74" s="156"/>
      <c r="DR74" s="140"/>
      <c r="DS74" s="156"/>
      <c r="DT74" s="156"/>
      <c r="DU74" s="156"/>
      <c r="DV74" s="140"/>
      <c r="DW74" s="156"/>
      <c r="DX74" s="156"/>
      <c r="DY74" s="156"/>
      <c r="DZ74" s="140"/>
      <c r="EA74" s="156"/>
      <c r="EB74" s="156"/>
      <c r="EC74" s="156"/>
      <c r="ED74" s="140"/>
      <c r="EE74" s="156"/>
      <c r="EF74" s="156"/>
      <c r="EG74" s="156"/>
      <c r="EH74" s="140"/>
      <c r="EI74" s="156"/>
      <c r="EJ74" s="156"/>
      <c r="EK74" s="156"/>
      <c r="EL74" s="140"/>
      <c r="EM74" s="156"/>
      <c r="EN74" s="156"/>
      <c r="EO74" s="156"/>
      <c r="EP74" s="140"/>
      <c r="EQ74" s="156"/>
      <c r="ER74" s="156"/>
      <c r="ES74" s="156"/>
    </row>
    <row r="75" spans="2:149" s="141" customFormat="1" ht="16.5" customHeight="1">
      <c r="B75" s="137"/>
      <c r="C75" s="156"/>
      <c r="D75" s="156"/>
      <c r="E75" s="156"/>
      <c r="F75" s="143"/>
      <c r="G75" s="156"/>
      <c r="H75" s="156"/>
      <c r="I75" s="156"/>
      <c r="J75" s="143"/>
      <c r="K75" s="156"/>
      <c r="L75" s="156"/>
      <c r="M75" s="156"/>
      <c r="N75" s="140"/>
      <c r="O75" s="156"/>
      <c r="P75" s="156"/>
      <c r="Q75" s="156"/>
      <c r="R75" s="140"/>
      <c r="S75" s="156"/>
      <c r="T75" s="156"/>
      <c r="U75" s="156"/>
      <c r="V75" s="140"/>
      <c r="W75" s="156"/>
      <c r="X75" s="156"/>
      <c r="Y75" s="156"/>
      <c r="Z75" s="140"/>
      <c r="AA75" s="156"/>
      <c r="AB75" s="156"/>
      <c r="AC75" s="156"/>
      <c r="AD75" s="140"/>
      <c r="AE75" s="156"/>
      <c r="AF75" s="156"/>
      <c r="AG75" s="156"/>
      <c r="AH75" s="140"/>
      <c r="AI75" s="156"/>
      <c r="AJ75" s="156"/>
      <c r="AK75" s="156"/>
      <c r="AL75" s="140"/>
      <c r="AM75" s="156"/>
      <c r="AN75" s="156"/>
      <c r="AO75" s="156"/>
      <c r="AP75" s="140"/>
      <c r="AQ75" s="156"/>
      <c r="AR75" s="156"/>
      <c r="AS75" s="156"/>
      <c r="AT75" s="140"/>
      <c r="AU75" s="156"/>
      <c r="AV75" s="156"/>
      <c r="AW75" s="156"/>
      <c r="AX75" s="140"/>
      <c r="AY75" s="156"/>
      <c r="AZ75" s="156"/>
      <c r="BA75" s="156"/>
      <c r="BB75" s="140"/>
      <c r="BC75" s="156"/>
      <c r="BD75" s="156"/>
      <c r="BE75" s="156"/>
      <c r="BF75" s="140"/>
      <c r="BG75" s="156"/>
      <c r="BH75" s="156"/>
      <c r="BI75" s="156"/>
      <c r="BJ75" s="140"/>
      <c r="BK75" s="156"/>
      <c r="BL75" s="156"/>
      <c r="BM75" s="156"/>
      <c r="BN75" s="140"/>
      <c r="BO75" s="156"/>
      <c r="BP75" s="156"/>
      <c r="BQ75" s="156"/>
      <c r="BR75" s="140"/>
      <c r="BS75" s="156"/>
      <c r="BT75" s="156"/>
      <c r="BU75" s="156"/>
      <c r="BV75" s="140"/>
      <c r="BW75" s="156"/>
      <c r="BX75" s="156"/>
      <c r="BY75" s="156"/>
      <c r="BZ75" s="140"/>
      <c r="CA75" s="156"/>
      <c r="CB75" s="156"/>
      <c r="CC75" s="156"/>
      <c r="CD75" s="140"/>
      <c r="CE75" s="156"/>
      <c r="CF75" s="156"/>
      <c r="CG75" s="156"/>
      <c r="CH75" s="140"/>
      <c r="CI75" s="156"/>
      <c r="CJ75" s="156"/>
      <c r="CK75" s="156"/>
      <c r="CL75" s="140"/>
      <c r="CM75" s="156"/>
      <c r="CN75" s="156"/>
      <c r="CO75" s="156"/>
      <c r="CP75" s="140"/>
      <c r="CQ75" s="156"/>
      <c r="CR75" s="156"/>
      <c r="CS75" s="156"/>
      <c r="CT75" s="140"/>
      <c r="CU75" s="156"/>
      <c r="CV75" s="156"/>
      <c r="CW75" s="156"/>
      <c r="CX75" s="140"/>
      <c r="CY75" s="156"/>
      <c r="CZ75" s="156"/>
      <c r="DA75" s="156"/>
      <c r="DB75" s="140"/>
      <c r="DC75" s="156"/>
      <c r="DD75" s="156"/>
      <c r="DE75" s="156"/>
      <c r="DF75" s="140"/>
      <c r="DG75" s="156"/>
      <c r="DH75" s="156"/>
      <c r="DI75" s="156"/>
      <c r="DJ75" s="140"/>
      <c r="DK75" s="156"/>
      <c r="DL75" s="156"/>
      <c r="DM75" s="156"/>
      <c r="DN75" s="140"/>
      <c r="DO75" s="156"/>
      <c r="DP75" s="156"/>
      <c r="DQ75" s="156"/>
      <c r="DR75" s="140"/>
      <c r="DS75" s="156"/>
      <c r="DT75" s="156"/>
      <c r="DU75" s="156"/>
      <c r="DV75" s="140"/>
      <c r="DW75" s="156"/>
      <c r="DX75" s="156"/>
      <c r="DY75" s="156"/>
      <c r="DZ75" s="140"/>
      <c r="EA75" s="156"/>
      <c r="EB75" s="156"/>
      <c r="EC75" s="156"/>
      <c r="ED75" s="140"/>
      <c r="EE75" s="156"/>
      <c r="EF75" s="156"/>
      <c r="EG75" s="156"/>
      <c r="EH75" s="140"/>
      <c r="EI75" s="156"/>
      <c r="EJ75" s="156"/>
      <c r="EK75" s="156"/>
      <c r="EL75" s="140"/>
      <c r="EM75" s="156"/>
      <c r="EN75" s="156"/>
      <c r="EO75" s="156"/>
      <c r="EP75" s="140"/>
      <c r="EQ75" s="156"/>
      <c r="ER75" s="156"/>
      <c r="ES75" s="156"/>
    </row>
    <row r="76" spans="2:149" s="141" customFormat="1" ht="16.5" customHeight="1">
      <c r="B76" s="137"/>
      <c r="C76" s="156"/>
      <c r="D76" s="156"/>
      <c r="E76" s="156"/>
      <c r="F76" s="143"/>
      <c r="G76" s="156"/>
      <c r="H76" s="156"/>
      <c r="I76" s="156"/>
      <c r="J76" s="143"/>
      <c r="K76" s="156"/>
      <c r="L76" s="156"/>
      <c r="M76" s="156"/>
      <c r="N76" s="140"/>
      <c r="O76" s="156"/>
      <c r="P76" s="156"/>
      <c r="Q76" s="156"/>
      <c r="R76" s="140"/>
      <c r="S76" s="156"/>
      <c r="T76" s="156"/>
      <c r="U76" s="156"/>
      <c r="V76" s="140"/>
      <c r="W76" s="156"/>
      <c r="X76" s="156"/>
      <c r="Y76" s="156"/>
      <c r="Z76" s="140"/>
      <c r="AA76" s="156"/>
      <c r="AB76" s="156"/>
      <c r="AC76" s="156"/>
      <c r="AD76" s="140"/>
      <c r="AE76" s="156"/>
      <c r="AF76" s="156"/>
      <c r="AG76" s="156"/>
      <c r="AH76" s="140"/>
      <c r="AI76" s="156"/>
      <c r="AJ76" s="156"/>
      <c r="AK76" s="156"/>
      <c r="AL76" s="140"/>
      <c r="AM76" s="156"/>
      <c r="AN76" s="156"/>
      <c r="AO76" s="156"/>
      <c r="AP76" s="140"/>
      <c r="AQ76" s="156"/>
      <c r="AR76" s="156"/>
      <c r="AS76" s="156"/>
      <c r="AT76" s="140"/>
      <c r="AU76" s="156"/>
      <c r="AV76" s="156"/>
      <c r="AW76" s="156"/>
      <c r="AX76" s="140"/>
      <c r="AY76" s="156"/>
      <c r="AZ76" s="156"/>
      <c r="BA76" s="156"/>
      <c r="BB76" s="140"/>
      <c r="BC76" s="156"/>
      <c r="BD76" s="156"/>
      <c r="BE76" s="156"/>
      <c r="BF76" s="140"/>
      <c r="BG76" s="156"/>
      <c r="BH76" s="156"/>
      <c r="BI76" s="156"/>
      <c r="BJ76" s="140"/>
      <c r="BK76" s="156"/>
      <c r="BL76" s="156"/>
      <c r="BM76" s="156"/>
      <c r="BN76" s="140"/>
      <c r="BO76" s="156"/>
      <c r="BP76" s="156"/>
      <c r="BQ76" s="156"/>
      <c r="BR76" s="140"/>
      <c r="BS76" s="156"/>
      <c r="BT76" s="156"/>
      <c r="BU76" s="156"/>
      <c r="BV76" s="140"/>
      <c r="BW76" s="156"/>
      <c r="BX76" s="156"/>
      <c r="BY76" s="156"/>
      <c r="BZ76" s="140"/>
      <c r="CA76" s="156"/>
      <c r="CB76" s="156"/>
      <c r="CC76" s="156"/>
      <c r="CD76" s="140"/>
      <c r="CE76" s="156"/>
      <c r="CF76" s="156"/>
      <c r="CG76" s="156"/>
      <c r="CH76" s="140"/>
      <c r="CI76" s="156"/>
      <c r="CJ76" s="156"/>
      <c r="CK76" s="156"/>
      <c r="CL76" s="140"/>
      <c r="CM76" s="156"/>
      <c r="CN76" s="156"/>
      <c r="CO76" s="156"/>
      <c r="CP76" s="140"/>
      <c r="CQ76" s="156"/>
      <c r="CR76" s="156"/>
      <c r="CS76" s="156"/>
      <c r="CT76" s="140"/>
      <c r="CU76" s="156"/>
      <c r="CV76" s="156"/>
      <c r="CW76" s="156"/>
      <c r="CX76" s="140"/>
      <c r="CY76" s="156"/>
      <c r="CZ76" s="156"/>
      <c r="DA76" s="156"/>
      <c r="DB76" s="140"/>
      <c r="DC76" s="156"/>
      <c r="DD76" s="156"/>
      <c r="DE76" s="156"/>
      <c r="DF76" s="140"/>
      <c r="DG76" s="156"/>
      <c r="DH76" s="156"/>
      <c r="DI76" s="156"/>
      <c r="DJ76" s="140"/>
      <c r="DK76" s="156"/>
      <c r="DL76" s="156"/>
      <c r="DM76" s="156"/>
      <c r="DN76" s="140"/>
      <c r="DO76" s="156"/>
      <c r="DP76" s="156"/>
      <c r="DQ76" s="156"/>
      <c r="DR76" s="140"/>
      <c r="DS76" s="156"/>
      <c r="DT76" s="156"/>
      <c r="DU76" s="156"/>
      <c r="DV76" s="140"/>
      <c r="DW76" s="156"/>
      <c r="DX76" s="156"/>
      <c r="DY76" s="156"/>
      <c r="DZ76" s="140"/>
      <c r="EA76" s="156"/>
      <c r="EB76" s="156"/>
      <c r="EC76" s="156"/>
      <c r="ED76" s="140"/>
      <c r="EE76" s="156"/>
      <c r="EF76" s="156"/>
      <c r="EG76" s="156"/>
      <c r="EH76" s="140"/>
      <c r="EI76" s="156"/>
      <c r="EJ76" s="156"/>
      <c r="EK76" s="156"/>
      <c r="EL76" s="140"/>
      <c r="EM76" s="156"/>
      <c r="EN76" s="156"/>
      <c r="EO76" s="156"/>
      <c r="EP76" s="140"/>
      <c r="EQ76" s="156"/>
      <c r="ER76" s="156"/>
      <c r="ES76" s="156"/>
    </row>
    <row r="77" spans="2:149" s="141" customFormat="1" ht="16.5" customHeight="1">
      <c r="B77" s="137"/>
      <c r="C77" s="156"/>
      <c r="D77" s="156"/>
      <c r="E77" s="156"/>
      <c r="F77" s="143"/>
      <c r="G77" s="156"/>
      <c r="H77" s="156"/>
      <c r="I77" s="156"/>
      <c r="J77" s="143"/>
      <c r="K77" s="156"/>
      <c r="L77" s="156"/>
      <c r="M77" s="156"/>
      <c r="N77" s="140"/>
      <c r="O77" s="156"/>
      <c r="P77" s="156"/>
      <c r="Q77" s="156"/>
      <c r="R77" s="140"/>
      <c r="S77" s="156"/>
      <c r="T77" s="156"/>
      <c r="U77" s="156"/>
      <c r="V77" s="140"/>
      <c r="W77" s="156"/>
      <c r="X77" s="156"/>
      <c r="Y77" s="156"/>
      <c r="Z77" s="140"/>
      <c r="AA77" s="156"/>
      <c r="AB77" s="156"/>
      <c r="AC77" s="156"/>
      <c r="AD77" s="140"/>
      <c r="AE77" s="156"/>
      <c r="AF77" s="156"/>
      <c r="AG77" s="156"/>
      <c r="AH77" s="140"/>
      <c r="AI77" s="156"/>
      <c r="AJ77" s="156"/>
      <c r="AK77" s="156"/>
      <c r="AL77" s="140"/>
      <c r="AM77" s="156"/>
      <c r="AN77" s="156"/>
      <c r="AO77" s="156"/>
      <c r="AP77" s="140"/>
      <c r="AQ77" s="156"/>
      <c r="AR77" s="156"/>
      <c r="AS77" s="156"/>
      <c r="AT77" s="140"/>
      <c r="AU77" s="156"/>
      <c r="AV77" s="156"/>
      <c r="AW77" s="156"/>
      <c r="AX77" s="140"/>
      <c r="AY77" s="156"/>
      <c r="AZ77" s="156"/>
      <c r="BA77" s="156"/>
      <c r="BB77" s="140"/>
      <c r="BC77" s="156"/>
      <c r="BD77" s="156"/>
      <c r="BE77" s="156"/>
      <c r="BF77" s="140"/>
      <c r="BG77" s="156"/>
      <c r="BH77" s="156"/>
      <c r="BI77" s="156"/>
      <c r="BJ77" s="140"/>
      <c r="BK77" s="156"/>
      <c r="BL77" s="156"/>
      <c r="BM77" s="156"/>
      <c r="BN77" s="140"/>
      <c r="BO77" s="156"/>
      <c r="BP77" s="156"/>
      <c r="BQ77" s="156"/>
      <c r="BR77" s="140"/>
      <c r="BS77" s="156"/>
      <c r="BT77" s="156"/>
      <c r="BU77" s="156"/>
      <c r="BV77" s="140"/>
      <c r="BW77" s="156"/>
      <c r="BX77" s="156"/>
      <c r="BY77" s="156"/>
      <c r="BZ77" s="140"/>
      <c r="CA77" s="156"/>
      <c r="CB77" s="156"/>
      <c r="CC77" s="156"/>
      <c r="CD77" s="140"/>
      <c r="CE77" s="156"/>
      <c r="CF77" s="156"/>
      <c r="CG77" s="156"/>
      <c r="CH77" s="140"/>
      <c r="CI77" s="156"/>
      <c r="CJ77" s="156"/>
      <c r="CK77" s="156"/>
      <c r="CL77" s="140"/>
      <c r="CM77" s="156"/>
      <c r="CN77" s="156"/>
      <c r="CO77" s="156"/>
      <c r="CP77" s="140"/>
      <c r="CQ77" s="156"/>
      <c r="CR77" s="156"/>
      <c r="CS77" s="156"/>
      <c r="CT77" s="140"/>
      <c r="CU77" s="156"/>
      <c r="CV77" s="156"/>
      <c r="CW77" s="156"/>
      <c r="CX77" s="140"/>
      <c r="CY77" s="156"/>
      <c r="CZ77" s="156"/>
      <c r="DA77" s="156"/>
      <c r="DB77" s="140"/>
      <c r="DC77" s="156"/>
      <c r="DD77" s="156"/>
      <c r="DE77" s="156"/>
      <c r="DF77" s="140"/>
      <c r="DG77" s="156"/>
      <c r="DH77" s="156"/>
      <c r="DI77" s="156"/>
      <c r="DJ77" s="140"/>
      <c r="DK77" s="156"/>
      <c r="DL77" s="156"/>
      <c r="DM77" s="156"/>
      <c r="DN77" s="140"/>
      <c r="DO77" s="156"/>
      <c r="DP77" s="156"/>
      <c r="DQ77" s="156"/>
      <c r="DR77" s="140"/>
      <c r="DS77" s="156"/>
      <c r="DT77" s="156"/>
      <c r="DU77" s="156"/>
      <c r="DV77" s="140"/>
      <c r="DW77" s="156"/>
      <c r="DX77" s="156"/>
      <c r="DY77" s="156"/>
      <c r="DZ77" s="140"/>
      <c r="EA77" s="156"/>
      <c r="EB77" s="156"/>
      <c r="EC77" s="156"/>
      <c r="ED77" s="140"/>
      <c r="EE77" s="156"/>
      <c r="EF77" s="156"/>
      <c r="EG77" s="156"/>
      <c r="EH77" s="140"/>
      <c r="EI77" s="156"/>
      <c r="EJ77" s="156"/>
      <c r="EK77" s="156"/>
      <c r="EL77" s="140"/>
      <c r="EM77" s="156"/>
      <c r="EN77" s="156"/>
      <c r="EO77" s="156"/>
      <c r="EP77" s="140"/>
      <c r="EQ77" s="156"/>
      <c r="ER77" s="156"/>
      <c r="ES77" s="156"/>
    </row>
    <row r="78" spans="2:149" s="141" customFormat="1" ht="16.5" customHeight="1">
      <c r="B78" s="137"/>
      <c r="C78" s="156"/>
      <c r="D78" s="156"/>
      <c r="E78" s="156"/>
      <c r="F78" s="143"/>
      <c r="G78" s="156"/>
      <c r="H78" s="156"/>
      <c r="I78" s="156"/>
      <c r="J78" s="143"/>
      <c r="K78" s="156"/>
      <c r="L78" s="156"/>
      <c r="M78" s="156"/>
      <c r="N78" s="140"/>
      <c r="O78" s="156"/>
      <c r="P78" s="156"/>
      <c r="Q78" s="156"/>
      <c r="R78" s="140"/>
      <c r="S78" s="156"/>
      <c r="T78" s="156"/>
      <c r="U78" s="156"/>
      <c r="V78" s="140"/>
      <c r="W78" s="156"/>
      <c r="X78" s="156"/>
      <c r="Y78" s="156"/>
      <c r="Z78" s="140"/>
      <c r="AA78" s="156"/>
      <c r="AB78" s="156"/>
      <c r="AC78" s="156"/>
      <c r="AD78" s="140"/>
      <c r="AE78" s="156"/>
      <c r="AF78" s="156"/>
      <c r="AG78" s="156"/>
      <c r="AH78" s="140"/>
      <c r="AI78" s="156"/>
      <c r="AJ78" s="156"/>
      <c r="AK78" s="156"/>
      <c r="AL78" s="140"/>
      <c r="AM78" s="156"/>
      <c r="AN78" s="156"/>
      <c r="AO78" s="156"/>
      <c r="AP78" s="140"/>
      <c r="AQ78" s="156"/>
      <c r="AR78" s="156"/>
      <c r="AS78" s="156"/>
      <c r="AT78" s="140"/>
      <c r="AU78" s="156"/>
      <c r="AV78" s="156"/>
      <c r="AW78" s="156"/>
      <c r="AX78" s="140"/>
      <c r="AY78" s="156"/>
      <c r="AZ78" s="156"/>
      <c r="BA78" s="156"/>
      <c r="BB78" s="140"/>
      <c r="BC78" s="156"/>
      <c r="BD78" s="156"/>
      <c r="BE78" s="156"/>
      <c r="BF78" s="140"/>
      <c r="BG78" s="156"/>
      <c r="BH78" s="156"/>
      <c r="BI78" s="156"/>
      <c r="BJ78" s="140"/>
      <c r="BK78" s="156"/>
      <c r="BL78" s="156"/>
      <c r="BM78" s="156"/>
      <c r="BN78" s="140"/>
      <c r="BO78" s="156"/>
      <c r="BP78" s="156"/>
      <c r="BQ78" s="156"/>
      <c r="BR78" s="140"/>
      <c r="BS78" s="156"/>
      <c r="BT78" s="156"/>
      <c r="BU78" s="156"/>
      <c r="BV78" s="140"/>
      <c r="BW78" s="156"/>
      <c r="BX78" s="156"/>
      <c r="BY78" s="156"/>
      <c r="BZ78" s="140"/>
      <c r="CA78" s="156"/>
      <c r="CB78" s="156"/>
      <c r="CC78" s="156"/>
      <c r="CD78" s="140"/>
      <c r="CE78" s="156"/>
      <c r="CF78" s="156"/>
      <c r="CG78" s="156"/>
      <c r="CH78" s="140"/>
      <c r="CI78" s="156"/>
      <c r="CJ78" s="156"/>
      <c r="CK78" s="156"/>
      <c r="CL78" s="140"/>
      <c r="CM78" s="156"/>
      <c r="CN78" s="156"/>
      <c r="CO78" s="156"/>
      <c r="CP78" s="140"/>
      <c r="CQ78" s="156"/>
      <c r="CR78" s="156"/>
      <c r="CS78" s="156"/>
      <c r="CT78" s="140"/>
      <c r="CU78" s="156"/>
      <c r="CV78" s="156"/>
      <c r="CW78" s="156"/>
      <c r="CX78" s="140"/>
      <c r="CY78" s="156"/>
      <c r="CZ78" s="156"/>
      <c r="DA78" s="156"/>
      <c r="DB78" s="140"/>
      <c r="DC78" s="156"/>
      <c r="DD78" s="156"/>
      <c r="DE78" s="156"/>
      <c r="DF78" s="140"/>
      <c r="DG78" s="156"/>
      <c r="DH78" s="156"/>
      <c r="DI78" s="156"/>
      <c r="DJ78" s="140"/>
      <c r="DK78" s="156"/>
      <c r="DL78" s="156"/>
      <c r="DM78" s="156"/>
      <c r="DN78" s="140"/>
      <c r="DO78" s="156"/>
      <c r="DP78" s="156"/>
      <c r="DQ78" s="156"/>
      <c r="DR78" s="140"/>
      <c r="DS78" s="156"/>
      <c r="DT78" s="156"/>
      <c r="DU78" s="156"/>
      <c r="DV78" s="140"/>
      <c r="DW78" s="156"/>
      <c r="DX78" s="156"/>
      <c r="DY78" s="156"/>
      <c r="DZ78" s="140"/>
      <c r="EA78" s="156"/>
      <c r="EB78" s="156"/>
      <c r="EC78" s="156"/>
      <c r="ED78" s="140"/>
      <c r="EE78" s="156"/>
      <c r="EF78" s="156"/>
      <c r="EG78" s="156"/>
      <c r="EH78" s="140"/>
      <c r="EI78" s="156"/>
      <c r="EJ78" s="156"/>
      <c r="EK78" s="156"/>
      <c r="EL78" s="140"/>
      <c r="EM78" s="156"/>
      <c r="EN78" s="156"/>
      <c r="EO78" s="156"/>
      <c r="EP78" s="140"/>
      <c r="EQ78" s="156"/>
      <c r="ER78" s="156"/>
      <c r="ES78" s="156"/>
    </row>
    <row r="79" spans="2:149" s="141" customFormat="1" ht="16.5" customHeight="1">
      <c r="B79" s="137"/>
      <c r="C79" s="156"/>
      <c r="D79" s="156"/>
      <c r="E79" s="156"/>
      <c r="F79" s="143"/>
      <c r="G79" s="156"/>
      <c r="H79" s="156"/>
      <c r="I79" s="156"/>
      <c r="J79" s="143"/>
      <c r="K79" s="156"/>
      <c r="L79" s="156"/>
      <c r="M79" s="156"/>
      <c r="N79" s="140"/>
      <c r="O79" s="156"/>
      <c r="P79" s="156"/>
      <c r="Q79" s="156"/>
      <c r="R79" s="140"/>
      <c r="S79" s="156"/>
      <c r="T79" s="156"/>
      <c r="U79" s="156"/>
      <c r="V79" s="140"/>
      <c r="W79" s="156"/>
      <c r="X79" s="156"/>
      <c r="Y79" s="156"/>
      <c r="Z79" s="140"/>
      <c r="AA79" s="156"/>
      <c r="AB79" s="156"/>
      <c r="AC79" s="156"/>
      <c r="AD79" s="140"/>
      <c r="AE79" s="156"/>
      <c r="AF79" s="156"/>
      <c r="AG79" s="156"/>
      <c r="AH79" s="140"/>
      <c r="AI79" s="156"/>
      <c r="AJ79" s="156"/>
      <c r="AK79" s="156"/>
      <c r="AL79" s="140"/>
      <c r="AM79" s="156"/>
      <c r="AN79" s="156"/>
      <c r="AO79" s="156"/>
      <c r="AP79" s="140"/>
      <c r="AQ79" s="156"/>
      <c r="AR79" s="156"/>
      <c r="AS79" s="156"/>
      <c r="AT79" s="140"/>
      <c r="AU79" s="156"/>
      <c r="AV79" s="156"/>
      <c r="AW79" s="156"/>
      <c r="AX79" s="140"/>
      <c r="AY79" s="156"/>
      <c r="AZ79" s="156"/>
      <c r="BA79" s="156"/>
      <c r="BB79" s="140"/>
      <c r="BC79" s="156"/>
      <c r="BD79" s="156"/>
      <c r="BE79" s="156"/>
      <c r="BF79" s="140"/>
      <c r="BG79" s="156"/>
      <c r="BH79" s="156"/>
      <c r="BI79" s="156"/>
      <c r="BJ79" s="140"/>
      <c r="BK79" s="156"/>
      <c r="BL79" s="156"/>
      <c r="BM79" s="156"/>
      <c r="BN79" s="140"/>
      <c r="BO79" s="156"/>
      <c r="BP79" s="156"/>
      <c r="BQ79" s="156"/>
      <c r="BR79" s="140"/>
      <c r="BS79" s="156"/>
      <c r="BT79" s="156"/>
      <c r="BU79" s="156"/>
      <c r="BV79" s="140"/>
      <c r="BW79" s="156"/>
      <c r="BX79" s="156"/>
      <c r="BY79" s="156"/>
      <c r="BZ79" s="140"/>
      <c r="CA79" s="156"/>
      <c r="CB79" s="156"/>
      <c r="CC79" s="156"/>
      <c r="CD79" s="140"/>
      <c r="CE79" s="156"/>
      <c r="CF79" s="156"/>
      <c r="CG79" s="156"/>
      <c r="CH79" s="140"/>
      <c r="CI79" s="156"/>
      <c r="CJ79" s="156"/>
      <c r="CK79" s="156"/>
      <c r="CL79" s="140"/>
      <c r="CM79" s="156"/>
      <c r="CN79" s="156"/>
      <c r="CO79" s="156"/>
      <c r="CP79" s="140"/>
      <c r="CQ79" s="156"/>
      <c r="CR79" s="156"/>
      <c r="CS79" s="156"/>
      <c r="CT79" s="140"/>
      <c r="CU79" s="156"/>
      <c r="CV79" s="156"/>
      <c r="CW79" s="156"/>
      <c r="CX79" s="140"/>
      <c r="CY79" s="156"/>
      <c r="CZ79" s="156"/>
      <c r="DA79" s="156"/>
      <c r="DB79" s="140"/>
      <c r="DC79" s="156"/>
      <c r="DD79" s="156"/>
      <c r="DE79" s="156"/>
      <c r="DF79" s="140"/>
      <c r="DG79" s="156"/>
      <c r="DH79" s="156"/>
      <c r="DI79" s="156"/>
      <c r="DJ79" s="140"/>
      <c r="DK79" s="156"/>
      <c r="DL79" s="156"/>
      <c r="DM79" s="156"/>
      <c r="DN79" s="140"/>
      <c r="DO79" s="156"/>
      <c r="DP79" s="156"/>
      <c r="DQ79" s="156"/>
      <c r="DR79" s="140"/>
      <c r="DS79" s="156"/>
      <c r="DT79" s="156"/>
      <c r="DU79" s="156"/>
      <c r="DV79" s="140"/>
      <c r="DW79" s="156"/>
      <c r="DX79" s="156"/>
      <c r="DY79" s="156"/>
      <c r="DZ79" s="140"/>
      <c r="EA79" s="156"/>
      <c r="EB79" s="156"/>
      <c r="EC79" s="156"/>
      <c r="ED79" s="140"/>
      <c r="EE79" s="156"/>
      <c r="EF79" s="156"/>
      <c r="EG79" s="156"/>
      <c r="EH79" s="140"/>
      <c r="EI79" s="156"/>
      <c r="EJ79" s="156"/>
      <c r="EK79" s="156"/>
      <c r="EL79" s="140"/>
      <c r="EM79" s="156"/>
      <c r="EN79" s="156"/>
      <c r="EO79" s="156"/>
      <c r="EP79" s="140"/>
      <c r="EQ79" s="156"/>
      <c r="ER79" s="156"/>
      <c r="ES79" s="156"/>
    </row>
    <row r="80" spans="2:149" s="141" customFormat="1" ht="16.5" customHeight="1">
      <c r="B80" s="137"/>
      <c r="C80" s="156"/>
      <c r="D80" s="156"/>
      <c r="E80" s="156"/>
      <c r="F80" s="143"/>
      <c r="G80" s="156"/>
      <c r="H80" s="156"/>
      <c r="I80" s="156"/>
      <c r="J80" s="143"/>
      <c r="K80" s="156"/>
      <c r="L80" s="156"/>
      <c r="M80" s="156"/>
      <c r="N80" s="140"/>
      <c r="O80" s="156"/>
      <c r="P80" s="156"/>
      <c r="Q80" s="156"/>
      <c r="R80" s="140"/>
      <c r="S80" s="156"/>
      <c r="T80" s="156"/>
      <c r="U80" s="156"/>
      <c r="V80" s="140"/>
      <c r="W80" s="156"/>
      <c r="X80" s="156"/>
      <c r="Y80" s="156"/>
      <c r="Z80" s="140"/>
      <c r="AA80" s="156"/>
      <c r="AB80" s="156"/>
      <c r="AC80" s="156"/>
      <c r="AD80" s="140"/>
      <c r="AE80" s="156"/>
      <c r="AF80" s="156"/>
      <c r="AG80" s="156"/>
      <c r="AH80" s="140"/>
      <c r="AI80" s="156"/>
      <c r="AJ80" s="156"/>
      <c r="AK80" s="156"/>
      <c r="AL80" s="140"/>
      <c r="AM80" s="156"/>
      <c r="AN80" s="156"/>
      <c r="AO80" s="156"/>
      <c r="AP80" s="140"/>
      <c r="AQ80" s="156"/>
      <c r="AR80" s="156"/>
      <c r="AS80" s="156"/>
      <c r="AT80" s="140"/>
      <c r="AU80" s="156"/>
      <c r="AV80" s="156"/>
      <c r="AW80" s="156"/>
      <c r="AX80" s="140"/>
      <c r="AY80" s="156"/>
      <c r="AZ80" s="156"/>
      <c r="BA80" s="156"/>
      <c r="BB80" s="140"/>
      <c r="BC80" s="156"/>
      <c r="BD80" s="156"/>
      <c r="BE80" s="156"/>
      <c r="BF80" s="140"/>
      <c r="BG80" s="156"/>
      <c r="BH80" s="156"/>
      <c r="BI80" s="156"/>
      <c r="BJ80" s="140"/>
      <c r="BK80" s="156"/>
      <c r="BL80" s="156"/>
      <c r="BM80" s="156"/>
      <c r="BN80" s="140"/>
      <c r="BO80" s="156"/>
      <c r="BP80" s="156"/>
      <c r="BQ80" s="156"/>
      <c r="BR80" s="140"/>
      <c r="BS80" s="156"/>
      <c r="BT80" s="156"/>
      <c r="BU80" s="156"/>
      <c r="BV80" s="140"/>
      <c r="BW80" s="156"/>
      <c r="BX80" s="156"/>
      <c r="BY80" s="156"/>
      <c r="BZ80" s="140"/>
      <c r="CA80" s="156"/>
      <c r="CB80" s="156"/>
      <c r="CC80" s="156"/>
      <c r="CD80" s="140"/>
      <c r="CE80" s="156"/>
      <c r="CF80" s="156"/>
      <c r="CG80" s="156"/>
      <c r="CH80" s="140"/>
      <c r="CI80" s="156"/>
      <c r="CJ80" s="156"/>
      <c r="CK80" s="156"/>
      <c r="CL80" s="140"/>
      <c r="CM80" s="156"/>
      <c r="CN80" s="156"/>
      <c r="CO80" s="156"/>
      <c r="CP80" s="140"/>
      <c r="CQ80" s="156"/>
      <c r="CR80" s="156"/>
      <c r="CS80" s="156"/>
      <c r="CT80" s="140"/>
      <c r="CU80" s="156"/>
      <c r="CV80" s="156"/>
      <c r="CW80" s="156"/>
      <c r="CX80" s="140"/>
      <c r="CY80" s="156"/>
      <c r="CZ80" s="156"/>
      <c r="DA80" s="156"/>
      <c r="DB80" s="140"/>
      <c r="DC80" s="156"/>
      <c r="DD80" s="156"/>
      <c r="DE80" s="156"/>
      <c r="DF80" s="140"/>
      <c r="DG80" s="156"/>
      <c r="DH80" s="156"/>
      <c r="DI80" s="156"/>
      <c r="DJ80" s="140"/>
      <c r="DK80" s="156"/>
      <c r="DL80" s="156"/>
      <c r="DM80" s="156"/>
      <c r="DN80" s="140"/>
      <c r="DO80" s="156"/>
      <c r="DP80" s="156"/>
      <c r="DQ80" s="156"/>
      <c r="DR80" s="140"/>
      <c r="DS80" s="156"/>
      <c r="DT80" s="156"/>
      <c r="DU80" s="156"/>
      <c r="DV80" s="140"/>
      <c r="DW80" s="156"/>
      <c r="DX80" s="156"/>
      <c r="DY80" s="156"/>
      <c r="DZ80" s="140"/>
      <c r="EA80" s="156"/>
      <c r="EB80" s="156"/>
      <c r="EC80" s="156"/>
      <c r="ED80" s="140"/>
      <c r="EE80" s="156"/>
      <c r="EF80" s="156"/>
      <c r="EG80" s="156"/>
      <c r="EH80" s="140"/>
      <c r="EI80" s="156"/>
      <c r="EJ80" s="156"/>
      <c r="EK80" s="156"/>
      <c r="EL80" s="140"/>
      <c r="EM80" s="156"/>
      <c r="EN80" s="156"/>
      <c r="EO80" s="156"/>
      <c r="EP80" s="140"/>
      <c r="EQ80" s="156"/>
      <c r="ER80" s="156"/>
      <c r="ES80" s="156"/>
    </row>
    <row r="81" spans="2:149" s="141" customFormat="1" ht="16.5" customHeight="1">
      <c r="B81" s="137"/>
      <c r="C81" s="156"/>
      <c r="D81" s="156"/>
      <c r="E81" s="156"/>
      <c r="F81" s="143"/>
      <c r="G81" s="156"/>
      <c r="H81" s="156"/>
      <c r="I81" s="156"/>
      <c r="J81" s="143"/>
      <c r="K81" s="156"/>
      <c r="L81" s="156"/>
      <c r="M81" s="156"/>
      <c r="N81" s="140"/>
      <c r="O81" s="156"/>
      <c r="P81" s="156"/>
      <c r="Q81" s="156"/>
      <c r="R81" s="140"/>
      <c r="S81" s="156"/>
      <c r="T81" s="156"/>
      <c r="U81" s="156"/>
      <c r="V81" s="140"/>
      <c r="W81" s="156"/>
      <c r="X81" s="156"/>
      <c r="Y81" s="156"/>
      <c r="Z81" s="140"/>
      <c r="AA81" s="156"/>
      <c r="AB81" s="156"/>
      <c r="AC81" s="156"/>
      <c r="AD81" s="140"/>
      <c r="AE81" s="156"/>
      <c r="AF81" s="156"/>
      <c r="AG81" s="156"/>
      <c r="AH81" s="140"/>
      <c r="AI81" s="156"/>
      <c r="AJ81" s="156"/>
      <c r="AK81" s="156"/>
      <c r="AL81" s="140"/>
      <c r="AM81" s="156"/>
      <c r="AN81" s="156"/>
      <c r="AO81" s="156"/>
      <c r="AP81" s="140"/>
      <c r="AQ81" s="156"/>
      <c r="AR81" s="156"/>
      <c r="AS81" s="156"/>
      <c r="AT81" s="140"/>
      <c r="AU81" s="156"/>
      <c r="AV81" s="156"/>
      <c r="AW81" s="156"/>
      <c r="AX81" s="140"/>
      <c r="AY81" s="156"/>
      <c r="AZ81" s="156"/>
      <c r="BA81" s="156"/>
      <c r="BB81" s="140"/>
      <c r="BC81" s="156"/>
      <c r="BD81" s="156"/>
      <c r="BE81" s="156"/>
      <c r="BF81" s="140"/>
      <c r="BG81" s="156"/>
      <c r="BH81" s="156"/>
      <c r="BI81" s="156"/>
      <c r="BJ81" s="140"/>
      <c r="BK81" s="156"/>
      <c r="BL81" s="156"/>
      <c r="BM81" s="156"/>
      <c r="BN81" s="140"/>
      <c r="BO81" s="156"/>
      <c r="BP81" s="156"/>
      <c r="BQ81" s="156"/>
      <c r="BR81" s="140"/>
      <c r="BS81" s="156"/>
      <c r="BT81" s="156"/>
      <c r="BU81" s="156"/>
      <c r="BV81" s="140"/>
      <c r="BW81" s="156"/>
      <c r="BX81" s="156"/>
      <c r="BY81" s="156"/>
      <c r="BZ81" s="140"/>
      <c r="CA81" s="156"/>
      <c r="CB81" s="156"/>
      <c r="CC81" s="156"/>
      <c r="CD81" s="140"/>
      <c r="CE81" s="156"/>
      <c r="CF81" s="156"/>
      <c r="CG81" s="156"/>
      <c r="CH81" s="140"/>
      <c r="CI81" s="156"/>
      <c r="CJ81" s="156"/>
      <c r="CK81" s="156"/>
      <c r="CL81" s="140"/>
      <c r="CM81" s="156"/>
      <c r="CN81" s="156"/>
      <c r="CO81" s="156"/>
      <c r="CP81" s="140"/>
      <c r="CQ81" s="156"/>
      <c r="CR81" s="156"/>
      <c r="CS81" s="156"/>
      <c r="CT81" s="140"/>
      <c r="CU81" s="156"/>
      <c r="CV81" s="156"/>
      <c r="CW81" s="156"/>
      <c r="CX81" s="140"/>
      <c r="CY81" s="156"/>
      <c r="CZ81" s="156"/>
      <c r="DA81" s="156"/>
      <c r="DB81" s="140"/>
      <c r="DC81" s="156"/>
      <c r="DD81" s="156"/>
      <c r="DE81" s="156"/>
      <c r="DF81" s="140"/>
      <c r="DG81" s="156"/>
      <c r="DH81" s="156"/>
      <c r="DI81" s="156"/>
      <c r="DJ81" s="140"/>
      <c r="DK81" s="156"/>
      <c r="DL81" s="156"/>
      <c r="DM81" s="156"/>
      <c r="DN81" s="140"/>
      <c r="DO81" s="156"/>
      <c r="DP81" s="156"/>
      <c r="DQ81" s="156"/>
      <c r="DR81" s="140"/>
      <c r="DS81" s="156"/>
      <c r="DT81" s="156"/>
      <c r="DU81" s="156"/>
      <c r="DV81" s="140"/>
      <c r="DW81" s="156"/>
      <c r="DX81" s="156"/>
      <c r="DY81" s="156"/>
      <c r="DZ81" s="140"/>
      <c r="EA81" s="156"/>
      <c r="EB81" s="156"/>
      <c r="EC81" s="156"/>
      <c r="ED81" s="140"/>
      <c r="EE81" s="156"/>
      <c r="EF81" s="156"/>
      <c r="EG81" s="156"/>
      <c r="EH81" s="140"/>
      <c r="EI81" s="156"/>
      <c r="EJ81" s="156"/>
      <c r="EK81" s="156"/>
      <c r="EL81" s="140"/>
      <c r="EM81" s="156"/>
      <c r="EN81" s="156"/>
      <c r="EO81" s="156"/>
      <c r="EP81" s="140"/>
      <c r="EQ81" s="156"/>
      <c r="ER81" s="156"/>
      <c r="ES81" s="156"/>
    </row>
    <row r="82" spans="2:149" s="141" customFormat="1" ht="16.5" customHeight="1">
      <c r="B82" s="137"/>
      <c r="C82" s="156"/>
      <c r="D82" s="156"/>
      <c r="E82" s="156"/>
      <c r="F82" s="143"/>
      <c r="G82" s="156"/>
      <c r="H82" s="156"/>
      <c r="I82" s="156"/>
      <c r="J82" s="143"/>
      <c r="K82" s="156"/>
      <c r="L82" s="156"/>
      <c r="M82" s="156"/>
      <c r="N82" s="140"/>
      <c r="O82" s="156"/>
      <c r="P82" s="156"/>
      <c r="Q82" s="156"/>
      <c r="R82" s="140"/>
      <c r="S82" s="156"/>
      <c r="T82" s="156"/>
      <c r="U82" s="156"/>
      <c r="V82" s="140"/>
      <c r="W82" s="156"/>
      <c r="X82" s="156"/>
      <c r="Y82" s="156"/>
      <c r="Z82" s="140"/>
      <c r="AA82" s="156"/>
      <c r="AB82" s="156"/>
      <c r="AC82" s="156"/>
      <c r="AD82" s="140"/>
      <c r="AE82" s="156"/>
      <c r="AF82" s="156"/>
      <c r="AG82" s="156"/>
      <c r="AH82" s="140"/>
      <c r="AI82" s="156"/>
      <c r="AJ82" s="156"/>
      <c r="AK82" s="156"/>
      <c r="AL82" s="140"/>
      <c r="AM82" s="156"/>
      <c r="AN82" s="156"/>
      <c r="AO82" s="156"/>
      <c r="AP82" s="140"/>
      <c r="AQ82" s="156"/>
      <c r="AR82" s="156"/>
      <c r="AS82" s="156"/>
      <c r="AT82" s="140"/>
      <c r="AU82" s="156"/>
      <c r="AV82" s="156"/>
      <c r="AW82" s="156"/>
      <c r="AX82" s="140"/>
      <c r="AY82" s="156"/>
      <c r="AZ82" s="156"/>
      <c r="BA82" s="156"/>
      <c r="BB82" s="140"/>
      <c r="BC82" s="156"/>
      <c r="BD82" s="156"/>
      <c r="BE82" s="156"/>
      <c r="BF82" s="140"/>
      <c r="BG82" s="156"/>
      <c r="BH82" s="156"/>
      <c r="BI82" s="156"/>
      <c r="BJ82" s="140"/>
      <c r="BK82" s="156"/>
      <c r="BL82" s="156"/>
      <c r="BM82" s="156"/>
      <c r="BN82" s="140"/>
      <c r="BO82" s="156"/>
      <c r="BP82" s="156"/>
      <c r="BQ82" s="156"/>
      <c r="BR82" s="140"/>
      <c r="BS82" s="156"/>
      <c r="BT82" s="156"/>
      <c r="BU82" s="156"/>
      <c r="BV82" s="140"/>
      <c r="BW82" s="156"/>
      <c r="BX82" s="156"/>
      <c r="BY82" s="156"/>
      <c r="BZ82" s="140"/>
      <c r="CA82" s="156"/>
      <c r="CB82" s="156"/>
      <c r="CC82" s="156"/>
      <c r="CD82" s="140"/>
      <c r="CE82" s="156"/>
      <c r="CF82" s="156"/>
      <c r="CG82" s="156"/>
      <c r="CH82" s="140"/>
      <c r="CI82" s="156"/>
      <c r="CJ82" s="156"/>
      <c r="CK82" s="156"/>
      <c r="CL82" s="140"/>
      <c r="CM82" s="156"/>
      <c r="CN82" s="156"/>
      <c r="CO82" s="156"/>
      <c r="CP82" s="140"/>
      <c r="CQ82" s="156"/>
      <c r="CR82" s="156"/>
      <c r="CS82" s="156"/>
      <c r="CT82" s="140"/>
      <c r="CU82" s="156"/>
      <c r="CV82" s="156"/>
      <c r="CW82" s="156"/>
      <c r="CX82" s="140"/>
      <c r="CY82" s="156"/>
      <c r="CZ82" s="156"/>
      <c r="DA82" s="156"/>
      <c r="DB82" s="140"/>
      <c r="DC82" s="156"/>
      <c r="DD82" s="156"/>
      <c r="DE82" s="156"/>
      <c r="DF82" s="140"/>
      <c r="DG82" s="156"/>
      <c r="DH82" s="156"/>
      <c r="DI82" s="156"/>
      <c r="DJ82" s="140"/>
      <c r="DK82" s="156"/>
      <c r="DL82" s="156"/>
      <c r="DM82" s="156"/>
      <c r="DN82" s="140"/>
      <c r="DO82" s="156"/>
      <c r="DP82" s="156"/>
      <c r="DQ82" s="156"/>
      <c r="DR82" s="140"/>
      <c r="DS82" s="156"/>
      <c r="DT82" s="156"/>
      <c r="DU82" s="156"/>
      <c r="DV82" s="140"/>
      <c r="DW82" s="156"/>
      <c r="DX82" s="156"/>
      <c r="DY82" s="156"/>
      <c r="DZ82" s="140"/>
      <c r="EA82" s="156"/>
      <c r="EB82" s="156"/>
      <c r="EC82" s="156"/>
      <c r="ED82" s="140"/>
      <c r="EE82" s="156"/>
      <c r="EF82" s="156"/>
      <c r="EG82" s="156"/>
      <c r="EH82" s="140"/>
      <c r="EI82" s="156"/>
      <c r="EJ82" s="156"/>
      <c r="EK82" s="156"/>
      <c r="EL82" s="140"/>
      <c r="EM82" s="156"/>
      <c r="EN82" s="156"/>
      <c r="EO82" s="156"/>
      <c r="EP82" s="140"/>
      <c r="EQ82" s="156"/>
      <c r="ER82" s="156"/>
      <c r="ES82" s="156"/>
    </row>
    <row r="83" spans="2:149" s="141" customFormat="1" ht="16.5" customHeight="1">
      <c r="B83" s="137"/>
      <c r="C83" s="156"/>
      <c r="D83" s="156"/>
      <c r="E83" s="156"/>
      <c r="F83" s="143"/>
      <c r="G83" s="156"/>
      <c r="H83" s="156"/>
      <c r="I83" s="156"/>
      <c r="J83" s="143"/>
      <c r="K83" s="156"/>
      <c r="L83" s="156"/>
      <c r="M83" s="156"/>
      <c r="N83" s="140"/>
      <c r="O83" s="156"/>
      <c r="P83" s="156"/>
      <c r="Q83" s="156"/>
      <c r="R83" s="140"/>
      <c r="S83" s="156"/>
      <c r="T83" s="156"/>
      <c r="U83" s="156"/>
      <c r="V83" s="140"/>
      <c r="W83" s="156"/>
      <c r="X83" s="156"/>
      <c r="Y83" s="156"/>
      <c r="Z83" s="140"/>
      <c r="AA83" s="156"/>
      <c r="AB83" s="156"/>
      <c r="AC83" s="156"/>
      <c r="AD83" s="140"/>
      <c r="AE83" s="156"/>
      <c r="AF83" s="156"/>
      <c r="AG83" s="156"/>
      <c r="AH83" s="140"/>
      <c r="AI83" s="156"/>
      <c r="AJ83" s="156"/>
      <c r="AK83" s="156"/>
      <c r="AL83" s="140"/>
      <c r="AM83" s="156"/>
      <c r="AN83" s="156"/>
      <c r="AO83" s="156"/>
      <c r="AP83" s="140"/>
      <c r="AQ83" s="156"/>
      <c r="AR83" s="156"/>
      <c r="AS83" s="156"/>
      <c r="AT83" s="140"/>
      <c r="AU83" s="156"/>
      <c r="AV83" s="156"/>
      <c r="AW83" s="156"/>
      <c r="AX83" s="140"/>
      <c r="AY83" s="156"/>
      <c r="AZ83" s="156"/>
      <c r="BA83" s="156"/>
      <c r="BB83" s="140"/>
      <c r="BC83" s="156"/>
      <c r="BD83" s="156"/>
      <c r="BE83" s="156"/>
      <c r="BF83" s="140"/>
      <c r="BG83" s="156"/>
      <c r="BH83" s="156"/>
      <c r="BI83" s="156"/>
      <c r="BJ83" s="140"/>
      <c r="BK83" s="156"/>
      <c r="BL83" s="156"/>
      <c r="BM83" s="156"/>
      <c r="BN83" s="140"/>
      <c r="BO83" s="156"/>
      <c r="BP83" s="156"/>
      <c r="BQ83" s="156"/>
      <c r="BR83" s="140"/>
      <c r="BS83" s="156"/>
      <c r="BT83" s="156"/>
      <c r="BU83" s="156"/>
      <c r="BV83" s="140"/>
      <c r="BW83" s="156"/>
      <c r="BX83" s="156"/>
      <c r="BY83" s="156"/>
      <c r="BZ83" s="140"/>
      <c r="CA83" s="156"/>
      <c r="CB83" s="156"/>
      <c r="CC83" s="156"/>
      <c r="CD83" s="140"/>
      <c r="CE83" s="156"/>
      <c r="CF83" s="156"/>
      <c r="CG83" s="156"/>
      <c r="CH83" s="140"/>
      <c r="CI83" s="156"/>
      <c r="CJ83" s="156"/>
      <c r="CK83" s="156"/>
      <c r="CL83" s="140"/>
      <c r="CM83" s="156"/>
      <c r="CN83" s="156"/>
      <c r="CO83" s="156"/>
      <c r="CP83" s="140"/>
      <c r="CQ83" s="156"/>
      <c r="CR83" s="156"/>
      <c r="CS83" s="156"/>
      <c r="CT83" s="140"/>
      <c r="CU83" s="156"/>
      <c r="CV83" s="156"/>
      <c r="CW83" s="156"/>
      <c r="CX83" s="140"/>
      <c r="CY83" s="156"/>
      <c r="CZ83" s="156"/>
      <c r="DA83" s="156"/>
      <c r="DB83" s="140"/>
      <c r="DC83" s="156"/>
      <c r="DD83" s="156"/>
      <c r="DE83" s="156"/>
      <c r="DF83" s="140"/>
      <c r="DG83" s="156"/>
      <c r="DH83" s="156"/>
      <c r="DI83" s="156"/>
      <c r="DJ83" s="140"/>
      <c r="DK83" s="156"/>
      <c r="DL83" s="156"/>
      <c r="DM83" s="156"/>
      <c r="DN83" s="140"/>
      <c r="DO83" s="156"/>
      <c r="DP83" s="156"/>
      <c r="DQ83" s="156"/>
      <c r="DR83" s="140"/>
      <c r="DS83" s="156"/>
      <c r="DT83" s="156"/>
      <c r="DU83" s="156"/>
      <c r="DV83" s="140"/>
      <c r="DW83" s="156"/>
      <c r="DX83" s="156"/>
      <c r="DY83" s="156"/>
      <c r="DZ83" s="140"/>
      <c r="EA83" s="156"/>
      <c r="EB83" s="156"/>
      <c r="EC83" s="156"/>
      <c r="ED83" s="140"/>
      <c r="EE83" s="156"/>
      <c r="EF83" s="156"/>
      <c r="EG83" s="156"/>
      <c r="EH83" s="140"/>
      <c r="EI83" s="156"/>
      <c r="EJ83" s="156"/>
      <c r="EK83" s="156"/>
      <c r="EL83" s="140"/>
      <c r="EM83" s="156"/>
      <c r="EN83" s="156"/>
      <c r="EO83" s="156"/>
      <c r="EP83" s="140"/>
      <c r="EQ83" s="156"/>
      <c r="ER83" s="156"/>
      <c r="ES83" s="156"/>
    </row>
    <row r="84" spans="2:149" s="141" customFormat="1" ht="16.5" customHeight="1">
      <c r="B84" s="137"/>
      <c r="C84" s="156"/>
      <c r="D84" s="156"/>
      <c r="E84" s="156"/>
      <c r="F84" s="143"/>
      <c r="G84" s="156"/>
      <c r="H84" s="156"/>
      <c r="I84" s="156"/>
      <c r="J84" s="143"/>
      <c r="K84" s="156"/>
      <c r="L84" s="156"/>
      <c r="M84" s="156"/>
      <c r="N84" s="140"/>
      <c r="O84" s="156"/>
      <c r="P84" s="156"/>
      <c r="Q84" s="156"/>
      <c r="R84" s="140"/>
      <c r="S84" s="156"/>
      <c r="T84" s="156"/>
      <c r="U84" s="156"/>
      <c r="V84" s="140"/>
      <c r="W84" s="156"/>
      <c r="X84" s="156"/>
      <c r="Y84" s="156"/>
      <c r="Z84" s="140"/>
      <c r="AA84" s="156"/>
      <c r="AB84" s="156"/>
      <c r="AC84" s="156"/>
      <c r="AD84" s="140"/>
      <c r="AE84" s="156"/>
      <c r="AF84" s="156"/>
      <c r="AG84" s="156"/>
      <c r="AH84" s="140"/>
      <c r="AI84" s="156"/>
      <c r="AJ84" s="156"/>
      <c r="AK84" s="156"/>
      <c r="AL84" s="140"/>
      <c r="AM84" s="156"/>
      <c r="AN84" s="156"/>
      <c r="AO84" s="156"/>
      <c r="AP84" s="140"/>
      <c r="AQ84" s="156"/>
      <c r="AR84" s="156"/>
      <c r="AS84" s="156"/>
      <c r="AT84" s="140"/>
      <c r="AU84" s="156"/>
      <c r="AV84" s="156"/>
      <c r="AW84" s="156"/>
      <c r="AX84" s="140"/>
      <c r="AY84" s="156"/>
      <c r="AZ84" s="156"/>
      <c r="BA84" s="156"/>
      <c r="BB84" s="140"/>
      <c r="BC84" s="156"/>
      <c r="BD84" s="156"/>
      <c r="BE84" s="156"/>
      <c r="BF84" s="140"/>
      <c r="BG84" s="156"/>
      <c r="BH84" s="156"/>
      <c r="BI84" s="156"/>
      <c r="BJ84" s="140"/>
      <c r="BK84" s="156"/>
      <c r="BL84" s="156"/>
      <c r="BM84" s="156"/>
      <c r="BN84" s="140"/>
      <c r="BO84" s="156"/>
      <c r="BP84" s="156"/>
      <c r="BQ84" s="156"/>
      <c r="BR84" s="140"/>
      <c r="BS84" s="156"/>
      <c r="BT84" s="156"/>
      <c r="BU84" s="156"/>
      <c r="BV84" s="140"/>
      <c r="BW84" s="156"/>
      <c r="BX84" s="156"/>
      <c r="BY84" s="156"/>
      <c r="BZ84" s="140"/>
      <c r="CA84" s="156"/>
      <c r="CB84" s="156"/>
      <c r="CC84" s="156"/>
      <c r="CD84" s="140"/>
      <c r="CE84" s="156"/>
      <c r="CF84" s="156"/>
      <c r="CG84" s="156"/>
      <c r="CH84" s="140"/>
      <c r="CI84" s="156"/>
      <c r="CJ84" s="156"/>
      <c r="CK84" s="156"/>
      <c r="CL84" s="140"/>
      <c r="CM84" s="156"/>
      <c r="CN84" s="156"/>
      <c r="CO84" s="156"/>
      <c r="CP84" s="140"/>
      <c r="CQ84" s="156"/>
      <c r="CR84" s="156"/>
      <c r="CS84" s="156"/>
      <c r="CT84" s="140"/>
      <c r="CU84" s="156"/>
      <c r="CV84" s="156"/>
      <c r="CW84" s="156"/>
      <c r="CX84" s="140"/>
      <c r="CY84" s="156"/>
      <c r="CZ84" s="156"/>
      <c r="DA84" s="156"/>
      <c r="DB84" s="140"/>
      <c r="DC84" s="156"/>
      <c r="DD84" s="156"/>
      <c r="DE84" s="156"/>
      <c r="DF84" s="140"/>
      <c r="DG84" s="156"/>
      <c r="DH84" s="156"/>
      <c r="DI84" s="156"/>
      <c r="DJ84" s="140"/>
      <c r="DK84" s="156"/>
      <c r="DL84" s="156"/>
      <c r="DM84" s="156"/>
      <c r="DN84" s="140"/>
      <c r="DO84" s="156"/>
      <c r="DP84" s="156"/>
      <c r="DQ84" s="156"/>
      <c r="DR84" s="140"/>
      <c r="DS84" s="156"/>
      <c r="DT84" s="156"/>
      <c r="DU84" s="156"/>
      <c r="DV84" s="140"/>
      <c r="DW84" s="156"/>
      <c r="DX84" s="156"/>
      <c r="DY84" s="156"/>
      <c r="DZ84" s="140"/>
      <c r="EA84" s="156"/>
      <c r="EB84" s="156"/>
      <c r="EC84" s="156"/>
      <c r="ED84" s="140"/>
      <c r="EE84" s="156"/>
      <c r="EF84" s="156"/>
      <c r="EG84" s="156"/>
      <c r="EH84" s="140"/>
      <c r="EI84" s="156"/>
      <c r="EJ84" s="156"/>
      <c r="EK84" s="156"/>
      <c r="EL84" s="140"/>
      <c r="EM84" s="156"/>
      <c r="EN84" s="156"/>
      <c r="EO84" s="156"/>
      <c r="EP84" s="140"/>
      <c r="EQ84" s="156"/>
      <c r="ER84" s="156"/>
      <c r="ES84" s="156"/>
    </row>
    <row r="85" spans="2:149" s="141" customFormat="1" ht="16.5" customHeight="1">
      <c r="B85" s="137"/>
      <c r="C85" s="156"/>
      <c r="D85" s="156"/>
      <c r="E85" s="156"/>
      <c r="F85" s="143"/>
      <c r="G85" s="156"/>
      <c r="H85" s="156"/>
      <c r="I85" s="156"/>
      <c r="J85" s="143"/>
      <c r="K85" s="156"/>
      <c r="L85" s="156"/>
      <c r="M85" s="156"/>
      <c r="N85" s="140"/>
      <c r="O85" s="156"/>
      <c r="P85" s="156"/>
      <c r="Q85" s="156"/>
      <c r="R85" s="140"/>
      <c r="S85" s="156"/>
      <c r="T85" s="156"/>
      <c r="U85" s="156"/>
      <c r="V85" s="140"/>
      <c r="W85" s="156"/>
      <c r="X85" s="156"/>
      <c r="Y85" s="156"/>
      <c r="Z85" s="140"/>
      <c r="AA85" s="156"/>
      <c r="AB85" s="156"/>
      <c r="AC85" s="156"/>
      <c r="AD85" s="140"/>
      <c r="AE85" s="156"/>
      <c r="AF85" s="156"/>
      <c r="AG85" s="156"/>
      <c r="AH85" s="140"/>
      <c r="AI85" s="156"/>
      <c r="AJ85" s="156"/>
      <c r="AK85" s="156"/>
      <c r="AL85" s="140"/>
      <c r="AM85" s="156"/>
      <c r="AN85" s="156"/>
      <c r="AO85" s="156"/>
      <c r="AP85" s="140"/>
      <c r="AQ85" s="156"/>
      <c r="AR85" s="156"/>
      <c r="AS85" s="156"/>
      <c r="AT85" s="140"/>
      <c r="AU85" s="156"/>
      <c r="AV85" s="156"/>
      <c r="AW85" s="156"/>
      <c r="AX85" s="140"/>
      <c r="AY85" s="156"/>
      <c r="AZ85" s="156"/>
      <c r="BA85" s="156"/>
      <c r="BB85" s="140"/>
      <c r="BC85" s="156"/>
      <c r="BD85" s="156"/>
      <c r="BE85" s="156"/>
      <c r="BF85" s="140"/>
      <c r="BG85" s="156"/>
      <c r="BH85" s="156"/>
      <c r="BI85" s="156"/>
      <c r="BJ85" s="140"/>
      <c r="BK85" s="156"/>
      <c r="BL85" s="156"/>
      <c r="BM85" s="156"/>
      <c r="BN85" s="140"/>
      <c r="BO85" s="156"/>
      <c r="BP85" s="156"/>
      <c r="BQ85" s="156"/>
      <c r="BR85" s="140"/>
      <c r="BS85" s="156"/>
      <c r="BT85" s="156"/>
      <c r="BU85" s="156"/>
      <c r="BV85" s="140"/>
      <c r="BW85" s="156"/>
      <c r="BX85" s="156"/>
      <c r="BY85" s="156"/>
      <c r="BZ85" s="140"/>
      <c r="CA85" s="156"/>
      <c r="CB85" s="156"/>
      <c r="CC85" s="156"/>
      <c r="CD85" s="140"/>
      <c r="CE85" s="156"/>
      <c r="CF85" s="156"/>
      <c r="CG85" s="156"/>
      <c r="CH85" s="140"/>
      <c r="CI85" s="156"/>
      <c r="CJ85" s="156"/>
      <c r="CK85" s="156"/>
      <c r="CL85" s="140"/>
      <c r="CM85" s="156"/>
      <c r="CN85" s="156"/>
      <c r="CO85" s="156"/>
      <c r="CP85" s="140"/>
      <c r="CQ85" s="156"/>
      <c r="CR85" s="156"/>
      <c r="CS85" s="156"/>
      <c r="CT85" s="140"/>
      <c r="CU85" s="156"/>
      <c r="CV85" s="156"/>
      <c r="CW85" s="156"/>
      <c r="CX85" s="140"/>
      <c r="CY85" s="156"/>
      <c r="CZ85" s="156"/>
      <c r="DA85" s="156"/>
      <c r="DB85" s="140"/>
      <c r="DC85" s="156"/>
      <c r="DD85" s="156"/>
      <c r="DE85" s="156"/>
      <c r="DF85" s="140"/>
      <c r="DG85" s="156"/>
      <c r="DH85" s="156"/>
      <c r="DI85" s="156"/>
      <c r="DJ85" s="140"/>
      <c r="DK85" s="156"/>
      <c r="DL85" s="156"/>
      <c r="DM85" s="156"/>
      <c r="DN85" s="140"/>
      <c r="DO85" s="156"/>
      <c r="DP85" s="156"/>
      <c r="DQ85" s="156"/>
      <c r="DR85" s="140"/>
      <c r="DS85" s="156"/>
      <c r="DT85" s="156"/>
      <c r="DU85" s="156"/>
      <c r="DV85" s="140"/>
      <c r="DW85" s="156"/>
      <c r="DX85" s="156"/>
      <c r="DY85" s="156"/>
      <c r="DZ85" s="140"/>
      <c r="EA85" s="156"/>
      <c r="EB85" s="156"/>
      <c r="EC85" s="156"/>
      <c r="ED85" s="140"/>
      <c r="EE85" s="156"/>
      <c r="EF85" s="156"/>
      <c r="EG85" s="156"/>
      <c r="EH85" s="140"/>
      <c r="EI85" s="156"/>
      <c r="EJ85" s="156"/>
      <c r="EK85" s="156"/>
      <c r="EL85" s="140"/>
      <c r="EM85" s="156"/>
      <c r="EN85" s="156"/>
      <c r="EO85" s="156"/>
      <c r="EP85" s="140"/>
      <c r="EQ85" s="156"/>
      <c r="ER85" s="156"/>
      <c r="ES85" s="156"/>
    </row>
    <row r="86" spans="2:149" s="141" customFormat="1" ht="16.5" customHeight="1">
      <c r="B86" s="137"/>
      <c r="C86" s="156"/>
      <c r="D86" s="156"/>
      <c r="E86" s="156"/>
      <c r="F86" s="143"/>
      <c r="G86" s="156"/>
      <c r="H86" s="156"/>
      <c r="I86" s="156"/>
      <c r="J86" s="143"/>
      <c r="K86" s="156"/>
      <c r="L86" s="156"/>
      <c r="M86" s="156"/>
      <c r="N86" s="140"/>
      <c r="O86" s="156"/>
      <c r="P86" s="156"/>
      <c r="Q86" s="156"/>
      <c r="R86" s="140"/>
      <c r="S86" s="156"/>
      <c r="T86" s="156"/>
      <c r="U86" s="156"/>
      <c r="V86" s="140"/>
      <c r="W86" s="156"/>
      <c r="X86" s="156"/>
      <c r="Y86" s="156"/>
      <c r="Z86" s="140"/>
      <c r="AA86" s="156"/>
      <c r="AB86" s="156"/>
      <c r="AC86" s="156"/>
      <c r="AD86" s="140"/>
      <c r="AE86" s="156"/>
      <c r="AF86" s="156"/>
      <c r="AG86" s="156"/>
      <c r="AH86" s="140"/>
      <c r="AI86" s="156"/>
      <c r="AJ86" s="156"/>
      <c r="AK86" s="156"/>
      <c r="AL86" s="140"/>
      <c r="AM86" s="156"/>
      <c r="AN86" s="156"/>
      <c r="AO86" s="156"/>
      <c r="AP86" s="140"/>
      <c r="AQ86" s="156"/>
      <c r="AR86" s="156"/>
      <c r="AS86" s="156"/>
      <c r="AT86" s="140"/>
      <c r="AU86" s="156"/>
      <c r="AV86" s="156"/>
      <c r="AW86" s="156"/>
      <c r="AX86" s="140"/>
      <c r="AY86" s="156"/>
      <c r="AZ86" s="156"/>
      <c r="BA86" s="156"/>
      <c r="BB86" s="140"/>
      <c r="BC86" s="156"/>
      <c r="BD86" s="156"/>
      <c r="BE86" s="156"/>
      <c r="BF86" s="140"/>
      <c r="BG86" s="156"/>
      <c r="BH86" s="156"/>
      <c r="BI86" s="156"/>
      <c r="BJ86" s="140"/>
      <c r="BK86" s="156"/>
      <c r="BL86" s="156"/>
      <c r="BM86" s="156"/>
      <c r="BN86" s="140"/>
      <c r="BO86" s="156"/>
      <c r="BP86" s="156"/>
      <c r="BQ86" s="156"/>
      <c r="BR86" s="140"/>
      <c r="BS86" s="156"/>
      <c r="BT86" s="156"/>
      <c r="BU86" s="156"/>
      <c r="BV86" s="140"/>
      <c r="BW86" s="156"/>
      <c r="BX86" s="156"/>
      <c r="BY86" s="156"/>
      <c r="BZ86" s="140"/>
      <c r="CA86" s="156"/>
      <c r="CB86" s="156"/>
      <c r="CC86" s="156"/>
      <c r="CD86" s="140"/>
      <c r="CE86" s="156"/>
      <c r="CF86" s="156"/>
      <c r="CG86" s="156"/>
      <c r="CH86" s="140"/>
      <c r="CI86" s="156"/>
      <c r="CJ86" s="156"/>
      <c r="CK86" s="156"/>
      <c r="CL86" s="140"/>
      <c r="CM86" s="156"/>
      <c r="CN86" s="156"/>
      <c r="CO86" s="156"/>
      <c r="CP86" s="140"/>
      <c r="CQ86" s="156"/>
      <c r="CR86" s="156"/>
      <c r="CS86" s="156"/>
      <c r="CT86" s="140"/>
      <c r="CU86" s="156"/>
      <c r="CV86" s="156"/>
      <c r="CW86" s="156"/>
      <c r="CX86" s="140"/>
      <c r="CY86" s="156"/>
      <c r="CZ86" s="156"/>
      <c r="DA86" s="156"/>
      <c r="DB86" s="140"/>
      <c r="DC86" s="156"/>
      <c r="DD86" s="156"/>
      <c r="DE86" s="156"/>
      <c r="DF86" s="140"/>
      <c r="DG86" s="156"/>
      <c r="DH86" s="156"/>
      <c r="DI86" s="156"/>
      <c r="DJ86" s="140"/>
      <c r="DK86" s="156"/>
      <c r="DL86" s="156"/>
      <c r="DM86" s="156"/>
      <c r="DN86" s="140"/>
      <c r="DO86" s="156"/>
      <c r="DP86" s="156"/>
      <c r="DQ86" s="156"/>
      <c r="DR86" s="140"/>
      <c r="DS86" s="156"/>
      <c r="DT86" s="156"/>
      <c r="DU86" s="156"/>
      <c r="DV86" s="140"/>
      <c r="DW86" s="156"/>
      <c r="DX86" s="156"/>
      <c r="DY86" s="156"/>
      <c r="DZ86" s="140"/>
      <c r="EA86" s="156"/>
      <c r="EB86" s="156"/>
      <c r="EC86" s="156"/>
      <c r="ED86" s="140"/>
      <c r="EE86" s="156"/>
      <c r="EF86" s="156"/>
      <c r="EG86" s="156"/>
      <c r="EH86" s="140"/>
      <c r="EI86" s="156"/>
      <c r="EJ86" s="156"/>
      <c r="EK86" s="156"/>
      <c r="EL86" s="140"/>
      <c r="EM86" s="156"/>
      <c r="EN86" s="156"/>
      <c r="EO86" s="156"/>
      <c r="EP86" s="140"/>
      <c r="EQ86" s="156"/>
      <c r="ER86" s="156"/>
      <c r="ES86" s="156"/>
    </row>
    <row r="87" spans="2:149" s="141" customFormat="1" ht="16.5" customHeight="1">
      <c r="B87" s="137"/>
      <c r="C87" s="156"/>
      <c r="D87" s="156"/>
      <c r="E87" s="156"/>
      <c r="F87" s="143"/>
      <c r="G87" s="156"/>
      <c r="H87" s="156"/>
      <c r="I87" s="156"/>
      <c r="J87" s="143"/>
      <c r="K87" s="156"/>
      <c r="L87" s="156"/>
      <c r="M87" s="156"/>
      <c r="N87" s="140"/>
      <c r="O87" s="156"/>
      <c r="P87" s="156"/>
      <c r="Q87" s="156"/>
      <c r="R87" s="140"/>
      <c r="S87" s="156"/>
      <c r="T87" s="156"/>
      <c r="U87" s="156"/>
      <c r="V87" s="140"/>
      <c r="W87" s="156"/>
      <c r="X87" s="156"/>
      <c r="Y87" s="156"/>
      <c r="Z87" s="140"/>
      <c r="AA87" s="156"/>
      <c r="AB87" s="156"/>
      <c r="AC87" s="156"/>
      <c r="AD87" s="140"/>
      <c r="AE87" s="156"/>
      <c r="AF87" s="156"/>
      <c r="AG87" s="156"/>
      <c r="AH87" s="140"/>
      <c r="AI87" s="156"/>
      <c r="AJ87" s="156"/>
      <c r="AK87" s="156"/>
      <c r="AL87" s="140"/>
      <c r="AM87" s="156"/>
      <c r="AN87" s="156"/>
      <c r="AO87" s="156"/>
      <c r="AP87" s="140"/>
      <c r="AQ87" s="156"/>
      <c r="AR87" s="156"/>
      <c r="AS87" s="156"/>
      <c r="AT87" s="140"/>
      <c r="AU87" s="156"/>
      <c r="AV87" s="156"/>
      <c r="AW87" s="156"/>
      <c r="AX87" s="140"/>
      <c r="AY87" s="156"/>
      <c r="AZ87" s="156"/>
      <c r="BA87" s="156"/>
      <c r="BB87" s="140"/>
      <c r="BC87" s="156"/>
      <c r="BD87" s="156"/>
      <c r="BE87" s="156"/>
      <c r="BF87" s="140"/>
      <c r="BG87" s="156"/>
      <c r="BH87" s="156"/>
      <c r="BI87" s="156"/>
      <c r="BJ87" s="140"/>
      <c r="BK87" s="156"/>
      <c r="BL87" s="156"/>
      <c r="BM87" s="156"/>
      <c r="BN87" s="140"/>
      <c r="BO87" s="156"/>
      <c r="BP87" s="156"/>
      <c r="BQ87" s="156"/>
      <c r="BR87" s="140"/>
      <c r="BS87" s="156"/>
      <c r="BT87" s="156"/>
      <c r="BU87" s="156"/>
      <c r="BV87" s="140"/>
      <c r="BW87" s="156"/>
      <c r="BX87" s="156"/>
      <c r="BY87" s="156"/>
      <c r="BZ87" s="140"/>
      <c r="CA87" s="156"/>
      <c r="CB87" s="156"/>
      <c r="CC87" s="156"/>
      <c r="CD87" s="140"/>
      <c r="CE87" s="156"/>
      <c r="CF87" s="156"/>
      <c r="CG87" s="156"/>
      <c r="CH87" s="140"/>
      <c r="CI87" s="156"/>
      <c r="CJ87" s="156"/>
      <c r="CK87" s="156"/>
      <c r="CL87" s="140"/>
      <c r="CM87" s="156"/>
      <c r="CN87" s="156"/>
      <c r="CO87" s="156"/>
      <c r="CP87" s="140"/>
      <c r="CQ87" s="156"/>
      <c r="CR87" s="156"/>
      <c r="CS87" s="156"/>
      <c r="CT87" s="140"/>
      <c r="CU87" s="156"/>
      <c r="CV87" s="156"/>
      <c r="CW87" s="156"/>
      <c r="CX87" s="140"/>
      <c r="CY87" s="156"/>
      <c r="CZ87" s="156"/>
      <c r="DA87" s="156"/>
      <c r="DB87" s="140"/>
      <c r="DC87" s="156"/>
      <c r="DD87" s="156"/>
      <c r="DE87" s="156"/>
      <c r="DF87" s="140"/>
      <c r="DG87" s="156"/>
      <c r="DH87" s="156"/>
      <c r="DI87" s="156"/>
      <c r="DJ87" s="140"/>
      <c r="DK87" s="156"/>
      <c r="DL87" s="156"/>
      <c r="DM87" s="156"/>
      <c r="DN87" s="140"/>
      <c r="DO87" s="156"/>
      <c r="DP87" s="156"/>
      <c r="DQ87" s="156"/>
      <c r="DR87" s="140"/>
      <c r="DS87" s="156"/>
      <c r="DT87" s="156"/>
      <c r="DU87" s="156"/>
      <c r="DV87" s="140"/>
      <c r="DW87" s="156"/>
      <c r="DX87" s="156"/>
      <c r="DY87" s="156"/>
      <c r="DZ87" s="140"/>
      <c r="EA87" s="156"/>
      <c r="EB87" s="156"/>
      <c r="EC87" s="156"/>
      <c r="ED87" s="140"/>
      <c r="EE87" s="156"/>
      <c r="EF87" s="156"/>
      <c r="EG87" s="156"/>
      <c r="EH87" s="140"/>
      <c r="EI87" s="156"/>
      <c r="EJ87" s="156"/>
      <c r="EK87" s="156"/>
      <c r="EL87" s="140"/>
      <c r="EM87" s="156"/>
      <c r="EN87" s="156"/>
      <c r="EO87" s="156"/>
      <c r="EP87" s="140"/>
      <c r="EQ87" s="156"/>
      <c r="ER87" s="156"/>
      <c r="ES87" s="156"/>
    </row>
    <row r="88" spans="2:149" s="141" customFormat="1" ht="16.5" customHeight="1">
      <c r="B88" s="137"/>
      <c r="C88" s="156"/>
      <c r="D88" s="156"/>
      <c r="E88" s="156"/>
      <c r="F88" s="143"/>
      <c r="G88" s="156"/>
      <c r="H88" s="156"/>
      <c r="I88" s="156"/>
      <c r="J88" s="143"/>
      <c r="K88" s="156"/>
      <c r="L88" s="156"/>
      <c r="M88" s="156"/>
      <c r="N88" s="140"/>
      <c r="O88" s="156"/>
      <c r="P88" s="156"/>
      <c r="Q88" s="156"/>
      <c r="R88" s="140"/>
      <c r="S88" s="156"/>
      <c r="T88" s="156"/>
      <c r="U88" s="156"/>
      <c r="V88" s="140"/>
      <c r="W88" s="156"/>
      <c r="X88" s="156"/>
      <c r="Y88" s="156"/>
      <c r="Z88" s="140"/>
      <c r="AA88" s="156"/>
      <c r="AB88" s="156"/>
      <c r="AC88" s="156"/>
      <c r="AD88" s="140"/>
      <c r="AE88" s="156"/>
      <c r="AF88" s="156"/>
      <c r="AG88" s="156"/>
      <c r="AH88" s="140"/>
      <c r="AI88" s="156"/>
      <c r="AJ88" s="156"/>
      <c r="AK88" s="156"/>
      <c r="AL88" s="140"/>
      <c r="AM88" s="156"/>
      <c r="AN88" s="156"/>
      <c r="AO88" s="156"/>
      <c r="AP88" s="140"/>
      <c r="AQ88" s="156"/>
      <c r="AR88" s="156"/>
      <c r="AS88" s="156"/>
      <c r="AT88" s="140"/>
      <c r="AU88" s="156"/>
      <c r="AV88" s="156"/>
      <c r="AW88" s="156"/>
      <c r="AX88" s="140"/>
      <c r="AY88" s="156"/>
      <c r="AZ88" s="156"/>
      <c r="BA88" s="156"/>
      <c r="BB88" s="140"/>
      <c r="BC88" s="156"/>
      <c r="BD88" s="156"/>
      <c r="BE88" s="156"/>
      <c r="BF88" s="140"/>
      <c r="BG88" s="156"/>
      <c r="BH88" s="156"/>
      <c r="BI88" s="156"/>
      <c r="BJ88" s="140"/>
      <c r="BK88" s="156"/>
      <c r="BL88" s="156"/>
      <c r="BM88" s="156"/>
      <c r="BN88" s="140"/>
      <c r="BO88" s="156"/>
      <c r="BP88" s="156"/>
      <c r="BQ88" s="156"/>
      <c r="BR88" s="140"/>
      <c r="BS88" s="156"/>
      <c r="BT88" s="156"/>
      <c r="BU88" s="156"/>
      <c r="BV88" s="140"/>
      <c r="BW88" s="156"/>
      <c r="BX88" s="156"/>
      <c r="BY88" s="156"/>
      <c r="BZ88" s="140"/>
      <c r="CA88" s="156"/>
      <c r="CB88" s="156"/>
      <c r="CC88" s="156"/>
      <c r="CD88" s="140"/>
      <c r="CE88" s="156"/>
      <c r="CF88" s="156"/>
      <c r="CG88" s="156"/>
      <c r="CH88" s="140"/>
      <c r="CI88" s="156"/>
      <c r="CJ88" s="156"/>
      <c r="CK88" s="156"/>
      <c r="CL88" s="140"/>
      <c r="CM88" s="156"/>
      <c r="CN88" s="156"/>
      <c r="CO88" s="156"/>
      <c r="CP88" s="140"/>
      <c r="CQ88" s="156"/>
      <c r="CR88" s="156"/>
      <c r="CS88" s="156"/>
      <c r="CT88" s="140"/>
      <c r="CU88" s="156"/>
      <c r="CV88" s="156"/>
      <c r="CW88" s="156"/>
      <c r="CX88" s="140"/>
      <c r="CY88" s="156"/>
      <c r="CZ88" s="156"/>
      <c r="DA88" s="156"/>
      <c r="DB88" s="140"/>
      <c r="DC88" s="156"/>
      <c r="DD88" s="156"/>
      <c r="DE88" s="156"/>
      <c r="DF88" s="140"/>
      <c r="DG88" s="156"/>
      <c r="DH88" s="156"/>
      <c r="DI88" s="156"/>
      <c r="DJ88" s="140"/>
      <c r="DK88" s="156"/>
      <c r="DL88" s="156"/>
      <c r="DM88" s="156"/>
      <c r="DN88" s="140"/>
      <c r="DO88" s="156"/>
      <c r="DP88" s="156"/>
      <c r="DQ88" s="156"/>
      <c r="DR88" s="140"/>
      <c r="DS88" s="156"/>
      <c r="DT88" s="156"/>
      <c r="DU88" s="156"/>
      <c r="DV88" s="140"/>
      <c r="DW88" s="156"/>
      <c r="DX88" s="156"/>
      <c r="DY88" s="156"/>
      <c r="DZ88" s="140"/>
      <c r="EA88" s="156"/>
      <c r="EB88" s="156"/>
      <c r="EC88" s="156"/>
      <c r="ED88" s="140"/>
      <c r="EE88" s="156"/>
      <c r="EF88" s="156"/>
      <c r="EG88" s="156"/>
      <c r="EH88" s="140"/>
      <c r="EI88" s="156"/>
      <c r="EJ88" s="156"/>
      <c r="EK88" s="156"/>
      <c r="EL88" s="140"/>
      <c r="EM88" s="156"/>
      <c r="EN88" s="156"/>
      <c r="EO88" s="156"/>
      <c r="EP88" s="140"/>
      <c r="EQ88" s="156"/>
      <c r="ER88" s="156"/>
      <c r="ES88" s="156"/>
    </row>
    <row r="89" spans="2:149" s="141" customFormat="1" ht="16.5" customHeight="1">
      <c r="B89" s="137"/>
      <c r="C89" s="156"/>
      <c r="D89" s="156"/>
      <c r="E89" s="156"/>
      <c r="F89" s="143"/>
      <c r="G89" s="156"/>
      <c r="H89" s="156"/>
      <c r="I89" s="156"/>
      <c r="J89" s="143"/>
      <c r="K89" s="156"/>
      <c r="L89" s="156"/>
      <c r="M89" s="156"/>
      <c r="N89" s="140"/>
      <c r="O89" s="156"/>
      <c r="P89" s="156"/>
      <c r="Q89" s="156"/>
      <c r="R89" s="140"/>
      <c r="S89" s="156"/>
      <c r="T89" s="156"/>
      <c r="U89" s="156"/>
      <c r="V89" s="140"/>
      <c r="W89" s="156"/>
      <c r="X89" s="156"/>
      <c r="Y89" s="156"/>
      <c r="Z89" s="140"/>
      <c r="AA89" s="156"/>
      <c r="AB89" s="156"/>
      <c r="AC89" s="156"/>
      <c r="AD89" s="140"/>
      <c r="AE89" s="156"/>
      <c r="AF89" s="156"/>
      <c r="AG89" s="156"/>
      <c r="AH89" s="140"/>
      <c r="AI89" s="156"/>
      <c r="AJ89" s="156"/>
      <c r="AK89" s="156"/>
      <c r="AL89" s="140"/>
      <c r="AM89" s="156"/>
      <c r="AN89" s="156"/>
      <c r="AO89" s="156"/>
      <c r="AP89" s="140"/>
      <c r="AQ89" s="156"/>
      <c r="AR89" s="156"/>
      <c r="AS89" s="156"/>
      <c r="AT89" s="140"/>
      <c r="AU89" s="156"/>
      <c r="AV89" s="156"/>
      <c r="AW89" s="156"/>
      <c r="AX89" s="140"/>
      <c r="AY89" s="156"/>
      <c r="AZ89" s="156"/>
      <c r="BA89" s="156"/>
      <c r="BB89" s="140"/>
      <c r="BC89" s="156"/>
      <c r="BD89" s="156"/>
      <c r="BE89" s="156"/>
      <c r="BF89" s="140"/>
      <c r="BG89" s="156"/>
      <c r="BH89" s="156"/>
      <c r="BI89" s="156"/>
      <c r="BJ89" s="140"/>
      <c r="BK89" s="156"/>
      <c r="BL89" s="156"/>
      <c r="BM89" s="156"/>
      <c r="BN89" s="140"/>
      <c r="BO89" s="156"/>
      <c r="BP89" s="156"/>
      <c r="BQ89" s="156"/>
      <c r="BR89" s="140"/>
      <c r="BS89" s="156"/>
      <c r="BT89" s="156"/>
      <c r="BU89" s="156"/>
      <c r="BV89" s="140"/>
      <c r="BW89" s="156"/>
      <c r="BX89" s="156"/>
      <c r="BY89" s="156"/>
      <c r="BZ89" s="140"/>
      <c r="CA89" s="156"/>
      <c r="CB89" s="156"/>
      <c r="CC89" s="156"/>
      <c r="CD89" s="140"/>
      <c r="CE89" s="156"/>
      <c r="CF89" s="156"/>
      <c r="CG89" s="156"/>
      <c r="CH89" s="140"/>
      <c r="CI89" s="156"/>
      <c r="CJ89" s="156"/>
      <c r="CK89" s="156"/>
      <c r="CL89" s="140"/>
      <c r="CM89" s="156"/>
      <c r="CN89" s="156"/>
      <c r="CO89" s="156"/>
      <c r="CP89" s="140"/>
      <c r="CQ89" s="156"/>
      <c r="CR89" s="156"/>
      <c r="CS89" s="156"/>
      <c r="CT89" s="140"/>
      <c r="CU89" s="156"/>
      <c r="CV89" s="156"/>
      <c r="CW89" s="156"/>
      <c r="CX89" s="140"/>
      <c r="CY89" s="156"/>
      <c r="CZ89" s="156"/>
      <c r="DA89" s="156"/>
      <c r="DB89" s="140"/>
      <c r="DC89" s="156"/>
      <c r="DD89" s="156"/>
      <c r="DE89" s="156"/>
      <c r="DF89" s="140"/>
      <c r="DG89" s="156"/>
      <c r="DH89" s="156"/>
      <c r="DI89" s="156"/>
      <c r="DJ89" s="140"/>
      <c r="DK89" s="156"/>
      <c r="DL89" s="156"/>
      <c r="DM89" s="156"/>
      <c r="DN89" s="140"/>
      <c r="DO89" s="156"/>
      <c r="DP89" s="156"/>
      <c r="DQ89" s="156"/>
      <c r="DR89" s="140"/>
      <c r="DS89" s="156"/>
      <c r="DT89" s="156"/>
      <c r="DU89" s="156"/>
      <c r="DV89" s="140"/>
      <c r="DW89" s="156"/>
      <c r="DX89" s="156"/>
      <c r="DY89" s="156"/>
      <c r="DZ89" s="140"/>
      <c r="EA89" s="156"/>
      <c r="EB89" s="156"/>
      <c r="EC89" s="156"/>
      <c r="ED89" s="140"/>
      <c r="EE89" s="156"/>
      <c r="EF89" s="156"/>
      <c r="EG89" s="156"/>
      <c r="EH89" s="140"/>
      <c r="EI89" s="156"/>
      <c r="EJ89" s="156"/>
      <c r="EK89" s="156"/>
      <c r="EL89" s="140"/>
      <c r="EM89" s="156"/>
      <c r="EN89" s="156"/>
      <c r="EO89" s="156"/>
      <c r="EP89" s="140"/>
      <c r="EQ89" s="156"/>
      <c r="ER89" s="156"/>
      <c r="ES89" s="156"/>
    </row>
    <row r="90" spans="2:149" s="141" customFormat="1" ht="16.5" customHeight="1">
      <c r="B90" s="137"/>
      <c r="C90" s="156"/>
      <c r="D90" s="156"/>
      <c r="E90" s="156"/>
      <c r="F90" s="143"/>
      <c r="G90" s="156"/>
      <c r="H90" s="156"/>
      <c r="I90" s="156"/>
      <c r="J90" s="143"/>
      <c r="K90" s="156"/>
      <c r="L90" s="156"/>
      <c r="M90" s="156"/>
      <c r="N90" s="140"/>
      <c r="O90" s="156"/>
      <c r="P90" s="156"/>
      <c r="Q90" s="156"/>
      <c r="R90" s="140"/>
      <c r="S90" s="156"/>
      <c r="T90" s="156"/>
      <c r="U90" s="156"/>
      <c r="V90" s="140"/>
      <c r="W90" s="156"/>
      <c r="X90" s="156"/>
      <c r="Y90" s="156"/>
      <c r="Z90" s="140"/>
      <c r="AA90" s="156"/>
      <c r="AB90" s="156"/>
      <c r="AC90" s="156"/>
      <c r="AD90" s="140"/>
      <c r="AE90" s="156"/>
      <c r="AF90" s="156"/>
      <c r="AG90" s="156"/>
      <c r="AH90" s="140"/>
      <c r="AI90" s="156"/>
      <c r="AJ90" s="156"/>
      <c r="AK90" s="156"/>
      <c r="AL90" s="140"/>
      <c r="AM90" s="156"/>
      <c r="AN90" s="156"/>
      <c r="AO90" s="156"/>
      <c r="AP90" s="140"/>
      <c r="AQ90" s="156"/>
      <c r="AR90" s="156"/>
      <c r="AS90" s="156"/>
      <c r="AT90" s="140"/>
      <c r="AU90" s="156"/>
      <c r="AV90" s="156"/>
      <c r="AW90" s="156"/>
      <c r="AX90" s="140"/>
      <c r="AY90" s="156"/>
      <c r="AZ90" s="156"/>
      <c r="BA90" s="156"/>
      <c r="BB90" s="140"/>
      <c r="BC90" s="156"/>
      <c r="BD90" s="156"/>
      <c r="BE90" s="156"/>
      <c r="BF90" s="140"/>
      <c r="BG90" s="156"/>
      <c r="BH90" s="156"/>
      <c r="BI90" s="156"/>
      <c r="BJ90" s="140"/>
      <c r="BK90" s="156"/>
      <c r="BL90" s="156"/>
      <c r="BM90" s="156"/>
      <c r="BN90" s="140"/>
      <c r="BO90" s="156"/>
      <c r="BP90" s="156"/>
      <c r="BQ90" s="156"/>
      <c r="BR90" s="140"/>
      <c r="BS90" s="156"/>
      <c r="BT90" s="156"/>
      <c r="BU90" s="156"/>
      <c r="BV90" s="140"/>
      <c r="BW90" s="156"/>
      <c r="BX90" s="156"/>
      <c r="BY90" s="156"/>
      <c r="BZ90" s="140"/>
      <c r="CA90" s="156"/>
      <c r="CB90" s="156"/>
      <c r="CC90" s="156"/>
      <c r="CD90" s="140"/>
      <c r="CE90" s="156"/>
      <c r="CF90" s="156"/>
      <c r="CG90" s="156"/>
      <c r="CH90" s="140"/>
      <c r="CI90" s="156"/>
      <c r="CJ90" s="156"/>
      <c r="CK90" s="156"/>
      <c r="CL90" s="140"/>
      <c r="CM90" s="156"/>
      <c r="CN90" s="156"/>
      <c r="CO90" s="156"/>
      <c r="CP90" s="140"/>
      <c r="CQ90" s="156"/>
      <c r="CR90" s="156"/>
      <c r="CS90" s="156"/>
      <c r="CT90" s="140"/>
      <c r="CU90" s="156"/>
      <c r="CV90" s="156"/>
      <c r="CW90" s="156"/>
      <c r="CX90" s="140"/>
      <c r="CY90" s="156"/>
      <c r="CZ90" s="156"/>
      <c r="DA90" s="156"/>
      <c r="DB90" s="140"/>
      <c r="DC90" s="156"/>
      <c r="DD90" s="156"/>
      <c r="DE90" s="156"/>
      <c r="DF90" s="140"/>
      <c r="DG90" s="156"/>
      <c r="DH90" s="156"/>
      <c r="DI90" s="156"/>
      <c r="DJ90" s="140"/>
      <c r="DK90" s="156"/>
      <c r="DL90" s="156"/>
      <c r="DM90" s="156"/>
      <c r="DN90" s="140"/>
      <c r="DO90" s="156"/>
      <c r="DP90" s="156"/>
      <c r="DQ90" s="156"/>
      <c r="DR90" s="140"/>
      <c r="DS90" s="156"/>
      <c r="DT90" s="156"/>
      <c r="DU90" s="156"/>
      <c r="DV90" s="140"/>
      <c r="DW90" s="156"/>
      <c r="DX90" s="156"/>
      <c r="DY90" s="156"/>
      <c r="DZ90" s="140"/>
      <c r="EA90" s="156"/>
      <c r="EB90" s="156"/>
      <c r="EC90" s="156"/>
      <c r="ED90" s="140"/>
      <c r="EE90" s="156"/>
      <c r="EF90" s="156"/>
      <c r="EG90" s="156"/>
      <c r="EH90" s="140"/>
      <c r="EI90" s="156"/>
      <c r="EJ90" s="156"/>
      <c r="EK90" s="156"/>
      <c r="EL90" s="140"/>
      <c r="EM90" s="156"/>
      <c r="EN90" s="156"/>
      <c r="EO90" s="156"/>
      <c r="EP90" s="140"/>
      <c r="EQ90" s="156"/>
      <c r="ER90" s="156"/>
      <c r="ES90" s="156"/>
    </row>
    <row r="91" spans="2:149" s="141" customFormat="1" ht="16.5" customHeight="1">
      <c r="B91" s="137"/>
      <c r="C91" s="156"/>
      <c r="D91" s="156"/>
      <c r="E91" s="156"/>
      <c r="F91" s="143"/>
      <c r="G91" s="156"/>
      <c r="H91" s="156"/>
      <c r="I91" s="156"/>
      <c r="J91" s="143"/>
      <c r="K91" s="156"/>
      <c r="L91" s="156"/>
      <c r="M91" s="156"/>
      <c r="N91" s="140"/>
      <c r="O91" s="156"/>
      <c r="P91" s="156"/>
      <c r="Q91" s="156"/>
      <c r="R91" s="140"/>
      <c r="S91" s="156"/>
      <c r="T91" s="156"/>
      <c r="U91" s="156"/>
      <c r="V91" s="140"/>
      <c r="W91" s="156"/>
      <c r="X91" s="156"/>
      <c r="Y91" s="156"/>
      <c r="Z91" s="140"/>
      <c r="AA91" s="156"/>
      <c r="AB91" s="156"/>
      <c r="AC91" s="156"/>
      <c r="AD91" s="140"/>
      <c r="AE91" s="156"/>
      <c r="AF91" s="156"/>
      <c r="AG91" s="156"/>
      <c r="AH91" s="140"/>
      <c r="AI91" s="156"/>
      <c r="AJ91" s="156"/>
      <c r="AK91" s="156"/>
      <c r="AL91" s="140"/>
      <c r="AM91" s="156"/>
      <c r="AN91" s="156"/>
      <c r="AO91" s="156"/>
      <c r="AP91" s="140"/>
      <c r="AQ91" s="156"/>
      <c r="AR91" s="156"/>
      <c r="AS91" s="156"/>
      <c r="AT91" s="140"/>
      <c r="AU91" s="156"/>
      <c r="AV91" s="156"/>
      <c r="AW91" s="156"/>
      <c r="AX91" s="140"/>
      <c r="AY91" s="156"/>
      <c r="AZ91" s="156"/>
      <c r="BA91" s="156"/>
      <c r="BB91" s="140"/>
      <c r="BC91" s="156"/>
      <c r="BD91" s="156"/>
      <c r="BE91" s="156"/>
      <c r="BF91" s="140"/>
      <c r="BG91" s="156"/>
      <c r="BH91" s="156"/>
      <c r="BI91" s="156"/>
      <c r="BJ91" s="140"/>
      <c r="BK91" s="156"/>
      <c r="BL91" s="156"/>
      <c r="BM91" s="156"/>
      <c r="BN91" s="140"/>
      <c r="BO91" s="156"/>
      <c r="BP91" s="156"/>
      <c r="BQ91" s="156"/>
      <c r="BR91" s="140"/>
      <c r="BS91" s="156"/>
      <c r="BT91" s="156"/>
      <c r="BU91" s="156"/>
      <c r="BV91" s="140"/>
      <c r="BW91" s="156"/>
      <c r="BX91" s="156"/>
      <c r="BY91" s="156"/>
      <c r="BZ91" s="140"/>
      <c r="CA91" s="156"/>
      <c r="CB91" s="156"/>
      <c r="CC91" s="156"/>
      <c r="CD91" s="140"/>
      <c r="CE91" s="156"/>
      <c r="CF91" s="156"/>
      <c r="CG91" s="156"/>
      <c r="CH91" s="140"/>
      <c r="CI91" s="156"/>
      <c r="CJ91" s="156"/>
      <c r="CK91" s="156"/>
      <c r="CL91" s="140"/>
      <c r="CM91" s="156"/>
      <c r="CN91" s="156"/>
      <c r="CO91" s="156"/>
      <c r="CP91" s="140"/>
      <c r="CQ91" s="156"/>
      <c r="CR91" s="156"/>
      <c r="CS91" s="156"/>
      <c r="CT91" s="140"/>
      <c r="CU91" s="156"/>
      <c r="CV91" s="156"/>
      <c r="CW91" s="156"/>
      <c r="CX91" s="140"/>
      <c r="CY91" s="156"/>
      <c r="CZ91" s="156"/>
      <c r="DA91" s="156"/>
      <c r="DB91" s="140"/>
      <c r="DC91" s="156"/>
      <c r="DD91" s="156"/>
      <c r="DE91" s="156"/>
      <c r="DF91" s="140"/>
      <c r="DG91" s="156"/>
      <c r="DH91" s="156"/>
      <c r="DI91" s="156"/>
      <c r="DJ91" s="140"/>
      <c r="DK91" s="156"/>
      <c r="DL91" s="156"/>
      <c r="DM91" s="156"/>
      <c r="DN91" s="140"/>
      <c r="DO91" s="156"/>
      <c r="DP91" s="156"/>
      <c r="DQ91" s="156"/>
      <c r="DR91" s="140"/>
      <c r="DS91" s="156"/>
      <c r="DT91" s="156"/>
      <c r="DU91" s="156"/>
      <c r="DV91" s="140"/>
      <c r="DW91" s="156"/>
      <c r="DX91" s="156"/>
      <c r="DY91" s="156"/>
      <c r="DZ91" s="140"/>
      <c r="EA91" s="156"/>
      <c r="EB91" s="156"/>
      <c r="EC91" s="156"/>
      <c r="ED91" s="140"/>
      <c r="EE91" s="156"/>
      <c r="EF91" s="156"/>
      <c r="EG91" s="156"/>
      <c r="EH91" s="140"/>
      <c r="EI91" s="156"/>
      <c r="EJ91" s="156"/>
      <c r="EK91" s="156"/>
      <c r="EL91" s="140"/>
      <c r="EM91" s="156"/>
      <c r="EN91" s="156"/>
      <c r="EO91" s="156"/>
      <c r="EP91" s="140"/>
      <c r="EQ91" s="156"/>
      <c r="ER91" s="156"/>
      <c r="ES91" s="156"/>
    </row>
    <row r="92" spans="2:149" s="141" customFormat="1" ht="16.5" customHeight="1">
      <c r="B92" s="137"/>
      <c r="C92" s="156"/>
      <c r="D92" s="156"/>
      <c r="E92" s="156"/>
      <c r="F92" s="143"/>
      <c r="G92" s="156"/>
      <c r="H92" s="156"/>
      <c r="I92" s="156"/>
      <c r="J92" s="143"/>
      <c r="K92" s="156"/>
      <c r="L92" s="156"/>
      <c r="M92" s="156"/>
      <c r="N92" s="140"/>
      <c r="O92" s="156"/>
      <c r="P92" s="156"/>
      <c r="Q92" s="156"/>
      <c r="R92" s="140"/>
      <c r="S92" s="156"/>
      <c r="T92" s="156"/>
      <c r="U92" s="156"/>
      <c r="V92" s="140"/>
      <c r="W92" s="156"/>
      <c r="X92" s="156"/>
      <c r="Y92" s="156"/>
      <c r="Z92" s="140"/>
      <c r="AA92" s="156"/>
      <c r="AB92" s="156"/>
      <c r="AC92" s="156"/>
      <c r="AD92" s="140"/>
      <c r="AE92" s="156"/>
      <c r="AF92" s="156"/>
      <c r="AG92" s="156"/>
      <c r="AH92" s="140"/>
      <c r="AI92" s="156"/>
      <c r="AJ92" s="156"/>
      <c r="AK92" s="156"/>
      <c r="AL92" s="140"/>
      <c r="AM92" s="156"/>
      <c r="AN92" s="156"/>
      <c r="AO92" s="156"/>
      <c r="AP92" s="140"/>
      <c r="AQ92" s="156"/>
      <c r="AR92" s="156"/>
      <c r="AS92" s="156"/>
      <c r="AT92" s="140"/>
      <c r="AU92" s="156"/>
      <c r="AV92" s="156"/>
      <c r="AW92" s="156"/>
      <c r="AX92" s="140"/>
      <c r="AY92" s="156"/>
      <c r="AZ92" s="156"/>
      <c r="BA92" s="156"/>
      <c r="BB92" s="140"/>
      <c r="BC92" s="156"/>
      <c r="BD92" s="156"/>
      <c r="BE92" s="156"/>
      <c r="BF92" s="140"/>
      <c r="BG92" s="156"/>
      <c r="BH92" s="156"/>
      <c r="BI92" s="156"/>
      <c r="BJ92" s="140"/>
      <c r="BK92" s="156"/>
      <c r="BL92" s="156"/>
      <c r="BM92" s="156"/>
      <c r="BN92" s="140"/>
      <c r="BO92" s="156"/>
      <c r="BP92" s="156"/>
      <c r="BQ92" s="156"/>
      <c r="BR92" s="140"/>
      <c r="BS92" s="156"/>
      <c r="BT92" s="156"/>
      <c r="BU92" s="156"/>
      <c r="BV92" s="140"/>
      <c r="BW92" s="156"/>
      <c r="BX92" s="156"/>
      <c r="BY92" s="156"/>
      <c r="BZ92" s="140"/>
      <c r="CA92" s="156"/>
      <c r="CB92" s="156"/>
      <c r="CC92" s="156"/>
      <c r="CD92" s="140"/>
      <c r="CE92" s="156"/>
      <c r="CF92" s="156"/>
      <c r="CG92" s="156"/>
      <c r="CH92" s="140"/>
      <c r="CI92" s="156"/>
      <c r="CJ92" s="156"/>
      <c r="CK92" s="156"/>
      <c r="CL92" s="140"/>
      <c r="CM92" s="156"/>
      <c r="CN92" s="156"/>
      <c r="CO92" s="156"/>
      <c r="CP92" s="140"/>
      <c r="CQ92" s="156"/>
      <c r="CR92" s="156"/>
      <c r="CS92" s="156"/>
      <c r="CT92" s="140"/>
      <c r="CU92" s="156"/>
      <c r="CV92" s="156"/>
      <c r="CW92" s="156"/>
      <c r="CX92" s="140"/>
      <c r="CY92" s="156"/>
      <c r="CZ92" s="156"/>
      <c r="DA92" s="156"/>
      <c r="DB92" s="140"/>
      <c r="DC92" s="156"/>
      <c r="DD92" s="156"/>
      <c r="DE92" s="156"/>
      <c r="DF92" s="140"/>
      <c r="DG92" s="156"/>
      <c r="DH92" s="156"/>
      <c r="DI92" s="156"/>
      <c r="DJ92" s="140"/>
      <c r="DK92" s="156"/>
      <c r="DL92" s="156"/>
      <c r="DM92" s="156"/>
      <c r="DN92" s="140"/>
      <c r="DO92" s="156"/>
      <c r="DP92" s="156"/>
      <c r="DQ92" s="156"/>
      <c r="DR92" s="140"/>
      <c r="DS92" s="156"/>
      <c r="DT92" s="156"/>
      <c r="DU92" s="156"/>
      <c r="DV92" s="140"/>
      <c r="DW92" s="156"/>
      <c r="DX92" s="156"/>
      <c r="DY92" s="156"/>
      <c r="DZ92" s="140"/>
      <c r="EA92" s="156"/>
      <c r="EB92" s="156"/>
      <c r="EC92" s="156"/>
      <c r="ED92" s="140"/>
      <c r="EE92" s="156"/>
      <c r="EF92" s="156"/>
      <c r="EG92" s="156"/>
      <c r="EH92" s="140"/>
      <c r="EI92" s="156"/>
      <c r="EJ92" s="156"/>
      <c r="EK92" s="156"/>
      <c r="EL92" s="140"/>
      <c r="EM92" s="156"/>
      <c r="EN92" s="156"/>
      <c r="EO92" s="156"/>
      <c r="EP92" s="140"/>
      <c r="EQ92" s="156"/>
      <c r="ER92" s="156"/>
      <c r="ES92" s="156"/>
    </row>
    <row r="93" spans="2:149" s="141" customFormat="1" ht="16.5" customHeight="1">
      <c r="B93" s="137"/>
      <c r="C93" s="156"/>
      <c r="D93" s="156"/>
      <c r="E93" s="156"/>
      <c r="F93" s="143"/>
      <c r="G93" s="156"/>
      <c r="H93" s="156"/>
      <c r="I93" s="156"/>
      <c r="J93" s="143"/>
      <c r="K93" s="156"/>
      <c r="L93" s="156"/>
      <c r="M93" s="156"/>
      <c r="N93" s="140"/>
      <c r="O93" s="156"/>
      <c r="P93" s="156"/>
      <c r="Q93" s="156"/>
      <c r="R93" s="140"/>
      <c r="S93" s="156"/>
      <c r="T93" s="156"/>
      <c r="U93" s="156"/>
      <c r="V93" s="140"/>
      <c r="W93" s="156"/>
      <c r="X93" s="156"/>
      <c r="Y93" s="156"/>
      <c r="Z93" s="140"/>
      <c r="AA93" s="156"/>
      <c r="AB93" s="156"/>
      <c r="AC93" s="156"/>
      <c r="AD93" s="140"/>
      <c r="AE93" s="156"/>
      <c r="AF93" s="156"/>
      <c r="AG93" s="156"/>
      <c r="AH93" s="140"/>
      <c r="AI93" s="156"/>
      <c r="AJ93" s="156"/>
      <c r="AK93" s="156"/>
      <c r="AL93" s="140"/>
      <c r="AM93" s="156"/>
      <c r="AN93" s="156"/>
      <c r="AO93" s="156"/>
      <c r="AP93" s="140"/>
      <c r="AQ93" s="156"/>
      <c r="AR93" s="156"/>
      <c r="AS93" s="156"/>
      <c r="AT93" s="140"/>
      <c r="AU93" s="156"/>
      <c r="AV93" s="156"/>
      <c r="AW93" s="156"/>
      <c r="AX93" s="140"/>
      <c r="AY93" s="156"/>
      <c r="AZ93" s="156"/>
      <c r="BA93" s="156"/>
      <c r="BB93" s="140"/>
      <c r="BC93" s="156"/>
      <c r="BD93" s="156"/>
      <c r="BE93" s="156"/>
      <c r="BF93" s="140"/>
      <c r="BG93" s="156"/>
      <c r="BH93" s="156"/>
      <c r="BI93" s="156"/>
      <c r="BJ93" s="140"/>
      <c r="BK93" s="156"/>
      <c r="BL93" s="156"/>
      <c r="BM93" s="156"/>
      <c r="BN93" s="140"/>
      <c r="BO93" s="156"/>
      <c r="BP93" s="156"/>
      <c r="BQ93" s="156"/>
      <c r="BR93" s="140"/>
      <c r="BS93" s="156"/>
      <c r="BT93" s="156"/>
      <c r="BU93" s="156"/>
      <c r="BV93" s="140"/>
      <c r="BW93" s="156"/>
      <c r="BX93" s="156"/>
      <c r="BY93" s="156"/>
      <c r="BZ93" s="140"/>
      <c r="CA93" s="156"/>
      <c r="CB93" s="156"/>
      <c r="CC93" s="156"/>
      <c r="CD93" s="140"/>
      <c r="CE93" s="156"/>
      <c r="CF93" s="156"/>
      <c r="CG93" s="156"/>
      <c r="CH93" s="140"/>
      <c r="CI93" s="156"/>
      <c r="CJ93" s="156"/>
      <c r="CK93" s="156"/>
      <c r="CL93" s="140"/>
      <c r="CM93" s="156"/>
      <c r="CN93" s="156"/>
      <c r="CO93" s="156"/>
      <c r="CP93" s="140"/>
      <c r="CQ93" s="156"/>
      <c r="CR93" s="156"/>
      <c r="CS93" s="156"/>
      <c r="CT93" s="140"/>
      <c r="CU93" s="156"/>
      <c r="CV93" s="156"/>
      <c r="CW93" s="156"/>
      <c r="CX93" s="140"/>
      <c r="CY93" s="156"/>
      <c r="CZ93" s="156"/>
      <c r="DA93" s="156"/>
      <c r="DB93" s="140"/>
      <c r="DC93" s="156"/>
      <c r="DD93" s="156"/>
      <c r="DE93" s="156"/>
      <c r="DF93" s="140"/>
      <c r="DG93" s="156"/>
      <c r="DH93" s="156"/>
      <c r="DI93" s="156"/>
      <c r="DJ93" s="140"/>
      <c r="DK93" s="156"/>
      <c r="DL93" s="156"/>
      <c r="DM93" s="156"/>
      <c r="DN93" s="140"/>
      <c r="DO93" s="156"/>
      <c r="DP93" s="156"/>
      <c r="DQ93" s="156"/>
      <c r="DR93" s="140"/>
      <c r="DS93" s="156"/>
      <c r="DT93" s="156"/>
      <c r="DU93" s="156"/>
      <c r="DV93" s="140"/>
      <c r="DW93" s="156"/>
      <c r="DX93" s="156"/>
      <c r="DY93" s="156"/>
      <c r="DZ93" s="140"/>
      <c r="EA93" s="156"/>
      <c r="EB93" s="156"/>
      <c r="EC93" s="156"/>
      <c r="ED93" s="140"/>
      <c r="EE93" s="156"/>
      <c r="EF93" s="156"/>
      <c r="EG93" s="156"/>
      <c r="EH93" s="140"/>
      <c r="EI93" s="156"/>
      <c r="EJ93" s="156"/>
      <c r="EK93" s="156"/>
      <c r="EL93" s="140"/>
      <c r="EM93" s="156"/>
      <c r="EN93" s="156"/>
      <c r="EO93" s="156"/>
      <c r="EP93" s="140"/>
      <c r="EQ93" s="156"/>
      <c r="ER93" s="156"/>
      <c r="ES93" s="156"/>
    </row>
    <row r="94" spans="2:149" s="141" customFormat="1" ht="16.5" customHeight="1">
      <c r="B94" s="137"/>
      <c r="C94" s="156"/>
      <c r="D94" s="156"/>
      <c r="E94" s="156"/>
      <c r="F94" s="143"/>
      <c r="G94" s="156"/>
      <c r="H94" s="156"/>
      <c r="I94" s="156"/>
      <c r="J94" s="143"/>
      <c r="K94" s="156"/>
      <c r="L94" s="156"/>
      <c r="M94" s="156"/>
      <c r="N94" s="140"/>
      <c r="O94" s="156"/>
      <c r="P94" s="156"/>
      <c r="Q94" s="156"/>
      <c r="R94" s="140"/>
      <c r="S94" s="156"/>
      <c r="T94" s="156"/>
      <c r="U94" s="156"/>
      <c r="V94" s="140"/>
      <c r="W94" s="156"/>
      <c r="X94" s="156"/>
      <c r="Y94" s="156"/>
      <c r="Z94" s="140"/>
      <c r="AA94" s="156"/>
      <c r="AB94" s="156"/>
      <c r="AC94" s="156"/>
      <c r="AD94" s="140"/>
      <c r="AE94" s="156"/>
      <c r="AF94" s="156"/>
      <c r="AG94" s="156"/>
      <c r="AH94" s="140"/>
      <c r="AI94" s="156"/>
      <c r="AJ94" s="156"/>
      <c r="AK94" s="156"/>
      <c r="AL94" s="140"/>
      <c r="AM94" s="156"/>
      <c r="AN94" s="156"/>
      <c r="AO94" s="156"/>
      <c r="AP94" s="140"/>
      <c r="AQ94" s="156"/>
      <c r="AR94" s="156"/>
      <c r="AS94" s="156"/>
      <c r="AT94" s="140"/>
      <c r="AU94" s="156"/>
      <c r="AV94" s="156"/>
      <c r="AW94" s="156"/>
      <c r="AX94" s="140"/>
      <c r="AY94" s="156"/>
      <c r="AZ94" s="156"/>
      <c r="BA94" s="156"/>
      <c r="BB94" s="140"/>
      <c r="BC94" s="156"/>
      <c r="BD94" s="156"/>
      <c r="BE94" s="156"/>
      <c r="BF94" s="140"/>
      <c r="BG94" s="156"/>
      <c r="BH94" s="156"/>
      <c r="BI94" s="156"/>
      <c r="BJ94" s="140"/>
      <c r="BK94" s="156"/>
      <c r="BL94" s="156"/>
      <c r="BM94" s="156"/>
      <c r="BN94" s="140"/>
      <c r="BO94" s="156"/>
      <c r="BP94" s="156"/>
      <c r="BQ94" s="156"/>
      <c r="BR94" s="140"/>
      <c r="BS94" s="156"/>
      <c r="BT94" s="156"/>
      <c r="BU94" s="156"/>
      <c r="BV94" s="140"/>
      <c r="BW94" s="156"/>
      <c r="BX94" s="156"/>
      <c r="BY94" s="156"/>
      <c r="BZ94" s="140"/>
      <c r="CA94" s="156"/>
      <c r="CB94" s="156"/>
      <c r="CC94" s="156"/>
      <c r="CD94" s="140"/>
      <c r="CE94" s="156"/>
      <c r="CF94" s="156"/>
      <c r="CG94" s="156"/>
      <c r="CH94" s="140"/>
      <c r="CI94" s="156"/>
      <c r="CJ94" s="156"/>
      <c r="CK94" s="156"/>
      <c r="CL94" s="140"/>
      <c r="CM94" s="156"/>
      <c r="CN94" s="156"/>
      <c r="CO94" s="156"/>
      <c r="CP94" s="140"/>
      <c r="CQ94" s="156"/>
      <c r="CR94" s="156"/>
      <c r="CS94" s="156"/>
      <c r="CT94" s="140"/>
      <c r="CU94" s="156"/>
      <c r="CV94" s="156"/>
      <c r="CW94" s="156"/>
      <c r="CX94" s="140"/>
      <c r="CY94" s="156"/>
      <c r="CZ94" s="156"/>
      <c r="DA94" s="156"/>
      <c r="DB94" s="140"/>
      <c r="DC94" s="156"/>
      <c r="DD94" s="156"/>
      <c r="DE94" s="156"/>
      <c r="DF94" s="140"/>
      <c r="DG94" s="156"/>
      <c r="DH94" s="156"/>
      <c r="DI94" s="156"/>
      <c r="DJ94" s="140"/>
      <c r="DK94" s="156"/>
      <c r="DL94" s="156"/>
      <c r="DM94" s="156"/>
      <c r="DN94" s="140"/>
      <c r="DO94" s="156"/>
      <c r="DP94" s="156"/>
      <c r="DQ94" s="156"/>
      <c r="DR94" s="140"/>
      <c r="DS94" s="156"/>
      <c r="DT94" s="156"/>
      <c r="DU94" s="156"/>
      <c r="DV94" s="140"/>
      <c r="DW94" s="156"/>
      <c r="DX94" s="156"/>
      <c r="DY94" s="156"/>
      <c r="DZ94" s="140"/>
      <c r="EA94" s="156"/>
      <c r="EB94" s="156"/>
      <c r="EC94" s="156"/>
      <c r="ED94" s="140"/>
      <c r="EE94" s="156"/>
      <c r="EF94" s="156"/>
      <c r="EG94" s="156"/>
      <c r="EH94" s="140"/>
      <c r="EI94" s="156"/>
      <c r="EJ94" s="156"/>
      <c r="EK94" s="156"/>
      <c r="EL94" s="140"/>
      <c r="EM94" s="156"/>
      <c r="EN94" s="156"/>
      <c r="EO94" s="156"/>
      <c r="EP94" s="140"/>
      <c r="EQ94" s="156"/>
      <c r="ER94" s="156"/>
      <c r="ES94" s="156"/>
    </row>
    <row r="95" spans="2:149" s="141" customFormat="1" ht="16.5" customHeight="1">
      <c r="B95" s="137"/>
      <c r="C95" s="156"/>
      <c r="D95" s="156"/>
      <c r="E95" s="156"/>
      <c r="F95" s="143"/>
      <c r="G95" s="156"/>
      <c r="H95" s="156"/>
      <c r="I95" s="156"/>
      <c r="J95" s="143"/>
      <c r="K95" s="156"/>
      <c r="L95" s="156"/>
      <c r="M95" s="156"/>
      <c r="N95" s="140"/>
      <c r="O95" s="156"/>
      <c r="P95" s="156"/>
      <c r="Q95" s="156"/>
      <c r="R95" s="140"/>
      <c r="S95" s="156"/>
      <c r="T95" s="156"/>
      <c r="U95" s="156"/>
      <c r="V95" s="140"/>
      <c r="W95" s="156"/>
      <c r="X95" s="156"/>
      <c r="Y95" s="156"/>
      <c r="Z95" s="140"/>
      <c r="AA95" s="156"/>
      <c r="AB95" s="156"/>
      <c r="AC95" s="156"/>
      <c r="AD95" s="140"/>
      <c r="AE95" s="156"/>
      <c r="AF95" s="156"/>
      <c r="AG95" s="156"/>
      <c r="AH95" s="140"/>
      <c r="AI95" s="156"/>
      <c r="AJ95" s="156"/>
      <c r="AK95" s="156"/>
      <c r="AL95" s="140"/>
      <c r="AM95" s="156"/>
      <c r="AN95" s="156"/>
      <c r="AO95" s="156"/>
      <c r="AP95" s="140"/>
      <c r="AQ95" s="156"/>
      <c r="AR95" s="156"/>
      <c r="AS95" s="156"/>
      <c r="AT95" s="140"/>
      <c r="AU95" s="156"/>
      <c r="AV95" s="156"/>
      <c r="AW95" s="156"/>
      <c r="AX95" s="140"/>
      <c r="AY95" s="156"/>
      <c r="AZ95" s="156"/>
      <c r="BA95" s="156"/>
      <c r="BB95" s="140"/>
      <c r="BC95" s="156"/>
      <c r="BD95" s="156"/>
      <c r="BE95" s="156"/>
      <c r="BF95" s="140"/>
      <c r="BG95" s="156"/>
      <c r="BH95" s="156"/>
      <c r="BI95" s="156"/>
      <c r="BJ95" s="140"/>
      <c r="BK95" s="156"/>
      <c r="BL95" s="156"/>
      <c r="BM95" s="156"/>
      <c r="BN95" s="140"/>
      <c r="BO95" s="156"/>
      <c r="BP95" s="156"/>
      <c r="BQ95" s="156"/>
      <c r="BR95" s="140"/>
      <c r="BS95" s="156"/>
      <c r="BT95" s="156"/>
      <c r="BU95" s="156"/>
      <c r="BV95" s="140"/>
      <c r="BW95" s="156"/>
      <c r="BX95" s="156"/>
      <c r="BY95" s="156"/>
      <c r="BZ95" s="140"/>
      <c r="CA95" s="156"/>
      <c r="CB95" s="156"/>
      <c r="CC95" s="156"/>
      <c r="CD95" s="140"/>
      <c r="CE95" s="156"/>
      <c r="CF95" s="156"/>
      <c r="CG95" s="156"/>
      <c r="CH95" s="140"/>
      <c r="CI95" s="156"/>
      <c r="CJ95" s="156"/>
      <c r="CK95" s="156"/>
      <c r="CL95" s="140"/>
      <c r="CM95" s="156"/>
      <c r="CN95" s="156"/>
      <c r="CO95" s="156"/>
      <c r="CP95" s="140"/>
      <c r="CQ95" s="156"/>
      <c r="CR95" s="156"/>
      <c r="CS95" s="156"/>
      <c r="CT95" s="140"/>
      <c r="CU95" s="156"/>
      <c r="CV95" s="156"/>
      <c r="CW95" s="156"/>
      <c r="CX95" s="140"/>
      <c r="CY95" s="156"/>
      <c r="CZ95" s="156"/>
      <c r="DA95" s="156"/>
      <c r="DB95" s="140"/>
      <c r="DC95" s="156"/>
      <c r="DD95" s="156"/>
      <c r="DE95" s="156"/>
      <c r="DF95" s="140"/>
      <c r="DG95" s="156"/>
      <c r="DH95" s="156"/>
      <c r="DI95" s="156"/>
      <c r="DJ95" s="140"/>
      <c r="DK95" s="156"/>
      <c r="DL95" s="156"/>
      <c r="DM95" s="156"/>
      <c r="DN95" s="140"/>
      <c r="DO95" s="156"/>
      <c r="DP95" s="156"/>
      <c r="DQ95" s="156"/>
      <c r="DR95" s="140"/>
      <c r="DS95" s="156"/>
      <c r="DT95" s="156"/>
      <c r="DU95" s="156"/>
      <c r="DV95" s="140"/>
      <c r="DW95" s="156"/>
      <c r="DX95" s="156"/>
      <c r="DY95" s="156"/>
      <c r="DZ95" s="140"/>
      <c r="EA95" s="156"/>
      <c r="EB95" s="156"/>
      <c r="EC95" s="156"/>
      <c r="ED95" s="140"/>
      <c r="EE95" s="156"/>
      <c r="EF95" s="156"/>
      <c r="EG95" s="156"/>
      <c r="EH95" s="140"/>
      <c r="EI95" s="156"/>
      <c r="EJ95" s="156"/>
      <c r="EK95" s="156"/>
      <c r="EL95" s="140"/>
      <c r="EM95" s="156"/>
      <c r="EN95" s="156"/>
      <c r="EO95" s="156"/>
      <c r="EP95" s="140"/>
      <c r="EQ95" s="156"/>
      <c r="ER95" s="156"/>
      <c r="ES95" s="156"/>
    </row>
    <row r="96" spans="2:149" s="141" customFormat="1" ht="16.5" customHeight="1">
      <c r="B96" s="137"/>
      <c r="C96" s="156"/>
      <c r="D96" s="156"/>
      <c r="E96" s="156"/>
      <c r="F96" s="143"/>
      <c r="G96" s="156"/>
      <c r="H96" s="156"/>
      <c r="I96" s="156"/>
      <c r="J96" s="143"/>
      <c r="K96" s="156"/>
      <c r="L96" s="156"/>
      <c r="M96" s="156"/>
      <c r="N96" s="140"/>
      <c r="O96" s="156"/>
      <c r="P96" s="156"/>
      <c r="Q96" s="156"/>
      <c r="R96" s="140"/>
      <c r="S96" s="156"/>
      <c r="T96" s="156"/>
      <c r="U96" s="156"/>
      <c r="V96" s="140"/>
      <c r="W96" s="156"/>
      <c r="X96" s="156"/>
      <c r="Y96" s="156"/>
      <c r="Z96" s="140"/>
      <c r="AA96" s="156"/>
      <c r="AB96" s="156"/>
      <c r="AC96" s="156"/>
      <c r="AD96" s="140"/>
      <c r="AE96" s="156"/>
      <c r="AF96" s="156"/>
      <c r="AG96" s="156"/>
      <c r="AH96" s="140"/>
      <c r="AI96" s="156"/>
      <c r="AJ96" s="156"/>
      <c r="AK96" s="156"/>
      <c r="AL96" s="140"/>
      <c r="AM96" s="156"/>
      <c r="AN96" s="156"/>
      <c r="AO96" s="156"/>
      <c r="AP96" s="140"/>
      <c r="AQ96" s="156"/>
      <c r="AR96" s="156"/>
      <c r="AS96" s="156"/>
      <c r="AT96" s="140"/>
      <c r="AU96" s="156"/>
      <c r="AV96" s="156"/>
      <c r="AW96" s="156"/>
      <c r="AX96" s="140"/>
      <c r="AY96" s="156"/>
      <c r="AZ96" s="156"/>
      <c r="BA96" s="156"/>
      <c r="BB96" s="140"/>
      <c r="BC96" s="156"/>
      <c r="BD96" s="156"/>
      <c r="BE96" s="156"/>
      <c r="BF96" s="140"/>
      <c r="BG96" s="156"/>
      <c r="BH96" s="156"/>
      <c r="BI96" s="156"/>
      <c r="BJ96" s="140"/>
      <c r="BK96" s="156"/>
      <c r="BL96" s="156"/>
      <c r="BM96" s="156"/>
      <c r="BN96" s="140"/>
      <c r="BO96" s="156"/>
      <c r="BP96" s="156"/>
      <c r="BQ96" s="156"/>
      <c r="BR96" s="140"/>
      <c r="BS96" s="156"/>
      <c r="BT96" s="156"/>
      <c r="BU96" s="156"/>
      <c r="BV96" s="140"/>
      <c r="BW96" s="156"/>
      <c r="BX96" s="156"/>
      <c r="BY96" s="156"/>
      <c r="BZ96" s="140"/>
      <c r="CA96" s="156"/>
      <c r="CB96" s="156"/>
      <c r="CC96" s="156"/>
      <c r="CD96" s="140"/>
      <c r="CE96" s="156"/>
      <c r="CF96" s="156"/>
      <c r="CG96" s="156"/>
      <c r="CH96" s="140"/>
      <c r="CI96" s="156"/>
      <c r="CJ96" s="156"/>
      <c r="CK96" s="156"/>
      <c r="CL96" s="140"/>
      <c r="CM96" s="156"/>
      <c r="CN96" s="156"/>
      <c r="CO96" s="156"/>
      <c r="CP96" s="140"/>
      <c r="CQ96" s="156"/>
      <c r="CR96" s="156"/>
      <c r="CS96" s="156"/>
      <c r="CT96" s="140"/>
      <c r="CU96" s="156"/>
      <c r="CV96" s="156"/>
      <c r="CW96" s="156"/>
      <c r="CX96" s="140"/>
      <c r="CY96" s="156"/>
      <c r="CZ96" s="156"/>
      <c r="DA96" s="156"/>
      <c r="DB96" s="140"/>
      <c r="DC96" s="156"/>
      <c r="DD96" s="156"/>
      <c r="DE96" s="156"/>
      <c r="DF96" s="140"/>
      <c r="DG96" s="156"/>
      <c r="DH96" s="156"/>
      <c r="DI96" s="156"/>
      <c r="DJ96" s="140"/>
      <c r="DK96" s="156"/>
      <c r="DL96" s="156"/>
      <c r="DM96" s="156"/>
      <c r="DN96" s="140"/>
      <c r="DO96" s="156"/>
      <c r="DP96" s="156"/>
      <c r="DQ96" s="156"/>
      <c r="DR96" s="140"/>
      <c r="DS96" s="156"/>
      <c r="DT96" s="156"/>
      <c r="DU96" s="156"/>
      <c r="DV96" s="140"/>
      <c r="DW96" s="156"/>
      <c r="DX96" s="156"/>
      <c r="DY96" s="156"/>
      <c r="DZ96" s="140"/>
      <c r="EA96" s="156"/>
      <c r="EB96" s="156"/>
      <c r="EC96" s="156"/>
      <c r="ED96" s="140"/>
      <c r="EE96" s="156"/>
      <c r="EF96" s="156"/>
      <c r="EG96" s="156"/>
      <c r="EH96" s="140"/>
      <c r="EI96" s="156"/>
      <c r="EJ96" s="156"/>
      <c r="EK96" s="156"/>
      <c r="EL96" s="140"/>
      <c r="EM96" s="156"/>
      <c r="EN96" s="156"/>
      <c r="EO96" s="156"/>
      <c r="EP96" s="140"/>
      <c r="EQ96" s="156"/>
      <c r="ER96" s="156"/>
      <c r="ES96" s="156"/>
    </row>
    <row r="97" spans="2:149" s="141" customFormat="1" ht="16.5" customHeight="1">
      <c r="B97" s="137"/>
      <c r="C97" s="156"/>
      <c r="D97" s="156"/>
      <c r="E97" s="156"/>
      <c r="F97" s="143"/>
      <c r="G97" s="156"/>
      <c r="H97" s="156"/>
      <c r="I97" s="156"/>
      <c r="J97" s="143"/>
      <c r="K97" s="156"/>
      <c r="L97" s="156"/>
      <c r="M97" s="156"/>
      <c r="N97" s="140"/>
      <c r="O97" s="156"/>
      <c r="P97" s="156"/>
      <c r="Q97" s="156"/>
      <c r="R97" s="140"/>
      <c r="S97" s="156"/>
      <c r="T97" s="156"/>
      <c r="U97" s="156"/>
      <c r="V97" s="140"/>
      <c r="W97" s="156"/>
      <c r="X97" s="156"/>
      <c r="Y97" s="156"/>
      <c r="Z97" s="140"/>
      <c r="AA97" s="156"/>
      <c r="AB97" s="156"/>
      <c r="AC97" s="156"/>
      <c r="AD97" s="140"/>
      <c r="AE97" s="156"/>
      <c r="AF97" s="156"/>
      <c r="AG97" s="156"/>
      <c r="AH97" s="140"/>
      <c r="AI97" s="156"/>
      <c r="AJ97" s="156"/>
      <c r="AK97" s="156"/>
      <c r="AL97" s="140"/>
      <c r="AM97" s="156"/>
      <c r="AN97" s="156"/>
      <c r="AO97" s="156"/>
      <c r="AP97" s="140"/>
      <c r="AQ97" s="156"/>
      <c r="AR97" s="156"/>
      <c r="AS97" s="156"/>
      <c r="AT97" s="140"/>
      <c r="AU97" s="156"/>
      <c r="AV97" s="156"/>
      <c r="AW97" s="156"/>
      <c r="AX97" s="140"/>
      <c r="AY97" s="156"/>
      <c r="AZ97" s="156"/>
      <c r="BA97" s="156"/>
      <c r="BB97" s="140"/>
      <c r="BC97" s="156"/>
      <c r="BD97" s="156"/>
      <c r="BE97" s="156"/>
      <c r="BF97" s="140"/>
      <c r="BG97" s="156"/>
      <c r="BH97" s="156"/>
      <c r="BI97" s="156"/>
      <c r="BJ97" s="140"/>
      <c r="BK97" s="156"/>
      <c r="BL97" s="156"/>
      <c r="BM97" s="156"/>
      <c r="BN97" s="140"/>
      <c r="BO97" s="156"/>
      <c r="BP97" s="156"/>
      <c r="BQ97" s="156"/>
      <c r="BR97" s="140"/>
      <c r="BS97" s="156"/>
      <c r="BT97" s="156"/>
      <c r="BU97" s="156"/>
      <c r="BV97" s="140"/>
      <c r="BW97" s="156"/>
      <c r="BX97" s="156"/>
      <c r="BY97" s="156"/>
      <c r="BZ97" s="140"/>
      <c r="CA97" s="156"/>
      <c r="CB97" s="156"/>
      <c r="CC97" s="156"/>
      <c r="CD97" s="140"/>
      <c r="CE97" s="156"/>
      <c r="CF97" s="156"/>
      <c r="CG97" s="156"/>
      <c r="CH97" s="140"/>
      <c r="CI97" s="156"/>
      <c r="CJ97" s="156"/>
      <c r="CK97" s="156"/>
      <c r="CL97" s="140"/>
      <c r="CM97" s="156"/>
      <c r="CN97" s="156"/>
      <c r="CO97" s="156"/>
      <c r="CP97" s="140"/>
      <c r="CQ97" s="156"/>
      <c r="CR97" s="156"/>
      <c r="CS97" s="156"/>
      <c r="CT97" s="140"/>
      <c r="CU97" s="156"/>
      <c r="CV97" s="156"/>
      <c r="CW97" s="156"/>
      <c r="CX97" s="140"/>
      <c r="CY97" s="156"/>
      <c r="CZ97" s="156"/>
      <c r="DA97" s="156"/>
      <c r="DB97" s="140"/>
      <c r="DC97" s="156"/>
      <c r="DD97" s="156"/>
      <c r="DE97" s="156"/>
      <c r="DF97" s="140"/>
      <c r="DG97" s="156"/>
      <c r="DH97" s="156"/>
      <c r="DI97" s="156"/>
      <c r="DJ97" s="140"/>
      <c r="DK97" s="156"/>
      <c r="DL97" s="156"/>
      <c r="DM97" s="156"/>
      <c r="DN97" s="140"/>
      <c r="DO97" s="156"/>
      <c r="DP97" s="156"/>
      <c r="DQ97" s="156"/>
      <c r="DR97" s="140"/>
      <c r="DS97" s="156"/>
      <c r="DT97" s="156"/>
      <c r="DU97" s="156"/>
      <c r="DV97" s="140"/>
      <c r="DW97" s="156"/>
      <c r="DX97" s="156"/>
      <c r="DY97" s="156"/>
      <c r="DZ97" s="140"/>
      <c r="EA97" s="156"/>
      <c r="EB97" s="156"/>
      <c r="EC97" s="156"/>
      <c r="ED97" s="140"/>
      <c r="EE97" s="156"/>
      <c r="EF97" s="156"/>
      <c r="EG97" s="156"/>
      <c r="EH97" s="140"/>
      <c r="EI97" s="156"/>
      <c r="EJ97" s="156"/>
      <c r="EK97" s="156"/>
      <c r="EL97" s="140"/>
      <c r="EM97" s="156"/>
      <c r="EN97" s="156"/>
      <c r="EO97" s="156"/>
      <c r="EP97" s="140"/>
      <c r="EQ97" s="156"/>
      <c r="ER97" s="156"/>
      <c r="ES97" s="156"/>
    </row>
    <row r="98" spans="2:149" s="141" customFormat="1" ht="16.5" customHeight="1">
      <c r="B98" s="137"/>
      <c r="C98" s="156"/>
      <c r="D98" s="156"/>
      <c r="E98" s="156"/>
      <c r="F98" s="143"/>
      <c r="G98" s="156"/>
      <c r="H98" s="156"/>
      <c r="I98" s="156"/>
      <c r="J98" s="143"/>
      <c r="K98" s="156"/>
      <c r="L98" s="156"/>
      <c r="M98" s="156"/>
      <c r="N98" s="140"/>
      <c r="O98" s="156"/>
      <c r="P98" s="156"/>
      <c r="Q98" s="156"/>
      <c r="R98" s="140"/>
      <c r="S98" s="156"/>
      <c r="T98" s="156"/>
      <c r="U98" s="156"/>
      <c r="V98" s="140"/>
      <c r="W98" s="156"/>
      <c r="X98" s="156"/>
      <c r="Y98" s="156"/>
      <c r="Z98" s="140"/>
      <c r="AA98" s="156"/>
      <c r="AB98" s="156"/>
      <c r="AC98" s="156"/>
      <c r="AD98" s="140"/>
      <c r="AE98" s="156"/>
      <c r="AF98" s="156"/>
      <c r="AG98" s="156"/>
      <c r="AH98" s="140"/>
      <c r="AI98" s="156"/>
      <c r="AJ98" s="156"/>
      <c r="AK98" s="156"/>
      <c r="AL98" s="140"/>
      <c r="AM98" s="156"/>
      <c r="AN98" s="156"/>
      <c r="AO98" s="156"/>
      <c r="AP98" s="140"/>
      <c r="AQ98" s="156"/>
      <c r="AR98" s="156"/>
      <c r="AS98" s="156"/>
      <c r="AT98" s="140"/>
      <c r="AU98" s="156"/>
      <c r="AV98" s="156"/>
      <c r="AW98" s="156"/>
      <c r="AX98" s="140"/>
      <c r="AY98" s="156"/>
      <c r="AZ98" s="156"/>
      <c r="BA98" s="156"/>
      <c r="BB98" s="140"/>
      <c r="BC98" s="156"/>
      <c r="BD98" s="156"/>
      <c r="BE98" s="156"/>
      <c r="BF98" s="140"/>
      <c r="BG98" s="156"/>
      <c r="BH98" s="156"/>
      <c r="BI98" s="156"/>
      <c r="BJ98" s="140"/>
      <c r="BK98" s="156"/>
      <c r="BL98" s="156"/>
      <c r="BM98" s="156"/>
      <c r="BN98" s="140"/>
      <c r="BO98" s="156"/>
      <c r="BP98" s="156"/>
      <c r="BQ98" s="156"/>
      <c r="BR98" s="140"/>
      <c r="BS98" s="156"/>
      <c r="BT98" s="156"/>
      <c r="BU98" s="156"/>
      <c r="BV98" s="140"/>
      <c r="BW98" s="156"/>
      <c r="BX98" s="156"/>
      <c r="BY98" s="156"/>
      <c r="BZ98" s="140"/>
      <c r="CA98" s="156"/>
      <c r="CB98" s="156"/>
      <c r="CC98" s="156"/>
      <c r="CD98" s="140"/>
      <c r="CE98" s="156"/>
      <c r="CF98" s="156"/>
      <c r="CG98" s="156"/>
      <c r="CH98" s="140"/>
      <c r="CI98" s="156"/>
      <c r="CJ98" s="156"/>
      <c r="CK98" s="156"/>
      <c r="CL98" s="140"/>
      <c r="CM98" s="156"/>
      <c r="CN98" s="156"/>
      <c r="CO98" s="156"/>
      <c r="CP98" s="140"/>
      <c r="CQ98" s="156"/>
      <c r="CR98" s="156"/>
      <c r="CS98" s="156"/>
      <c r="CT98" s="140"/>
      <c r="CU98" s="156"/>
      <c r="CV98" s="156"/>
      <c r="CW98" s="156"/>
      <c r="CX98" s="140"/>
      <c r="CY98" s="156"/>
      <c r="CZ98" s="156"/>
      <c r="DA98" s="156"/>
      <c r="DB98" s="140"/>
      <c r="DC98" s="156"/>
      <c r="DD98" s="156"/>
      <c r="DE98" s="156"/>
      <c r="DF98" s="140"/>
      <c r="DG98" s="156"/>
      <c r="DH98" s="156"/>
      <c r="DI98" s="156"/>
      <c r="DJ98" s="140"/>
      <c r="DK98" s="156"/>
      <c r="DL98" s="156"/>
      <c r="DM98" s="156"/>
      <c r="DN98" s="140"/>
      <c r="DO98" s="156"/>
      <c r="DP98" s="156"/>
      <c r="DQ98" s="156"/>
      <c r="DR98" s="140"/>
      <c r="DS98" s="156"/>
      <c r="DT98" s="156"/>
      <c r="DU98" s="156"/>
      <c r="DV98" s="140"/>
      <c r="DW98" s="156"/>
      <c r="DX98" s="156"/>
      <c r="DY98" s="156"/>
      <c r="DZ98" s="140"/>
      <c r="EA98" s="156"/>
      <c r="EB98" s="156"/>
      <c r="EC98" s="156"/>
      <c r="ED98" s="140"/>
      <c r="EE98" s="156"/>
      <c r="EF98" s="156"/>
      <c r="EG98" s="156"/>
      <c r="EH98" s="140"/>
      <c r="EI98" s="156"/>
      <c r="EJ98" s="156"/>
      <c r="EK98" s="156"/>
      <c r="EL98" s="140"/>
      <c r="EM98" s="156"/>
      <c r="EN98" s="156"/>
      <c r="EO98" s="156"/>
      <c r="EP98" s="140"/>
      <c r="EQ98" s="156"/>
      <c r="ER98" s="156"/>
      <c r="ES98" s="156"/>
    </row>
    <row r="99" spans="2:149" s="141" customFormat="1" ht="16.5" customHeight="1">
      <c r="B99" s="137"/>
      <c r="C99" s="156"/>
      <c r="D99" s="156"/>
      <c r="E99" s="156"/>
      <c r="F99" s="143"/>
      <c r="G99" s="156"/>
      <c r="H99" s="156"/>
      <c r="I99" s="156"/>
      <c r="J99" s="143"/>
      <c r="K99" s="156"/>
      <c r="L99" s="156"/>
      <c r="M99" s="156"/>
      <c r="N99" s="140"/>
      <c r="O99" s="156"/>
      <c r="P99" s="156"/>
      <c r="Q99" s="156"/>
      <c r="R99" s="140"/>
      <c r="S99" s="156"/>
      <c r="T99" s="156"/>
      <c r="U99" s="156"/>
      <c r="V99" s="140"/>
      <c r="W99" s="156"/>
      <c r="X99" s="156"/>
      <c r="Y99" s="156"/>
      <c r="Z99" s="140"/>
      <c r="AA99" s="156"/>
      <c r="AB99" s="156"/>
      <c r="AC99" s="156"/>
      <c r="AD99" s="140"/>
      <c r="AE99" s="156"/>
      <c r="AF99" s="156"/>
      <c r="AG99" s="156"/>
      <c r="AH99" s="140"/>
      <c r="AI99" s="156"/>
      <c r="AJ99" s="156"/>
      <c r="AK99" s="156"/>
      <c r="AL99" s="140"/>
      <c r="AM99" s="156"/>
      <c r="AN99" s="156"/>
      <c r="AO99" s="156"/>
      <c r="AP99" s="140"/>
      <c r="AQ99" s="156"/>
      <c r="AR99" s="156"/>
      <c r="AS99" s="156"/>
      <c r="AT99" s="140"/>
      <c r="AU99" s="156"/>
      <c r="AV99" s="156"/>
      <c r="AW99" s="156"/>
      <c r="AX99" s="140"/>
      <c r="AY99" s="156"/>
      <c r="AZ99" s="156"/>
      <c r="BA99" s="156"/>
      <c r="BB99" s="140"/>
      <c r="BC99" s="156"/>
      <c r="BD99" s="156"/>
      <c r="BE99" s="156"/>
      <c r="BF99" s="140"/>
      <c r="BG99" s="156"/>
      <c r="BH99" s="156"/>
      <c r="BI99" s="156"/>
      <c r="BJ99" s="140"/>
      <c r="BK99" s="156"/>
      <c r="BL99" s="156"/>
      <c r="BM99" s="156"/>
      <c r="BN99" s="140"/>
      <c r="BO99" s="156"/>
      <c r="BP99" s="156"/>
      <c r="BQ99" s="156"/>
      <c r="BR99" s="140"/>
      <c r="BS99" s="156"/>
      <c r="BT99" s="156"/>
      <c r="BU99" s="156"/>
      <c r="BV99" s="140"/>
      <c r="BW99" s="156"/>
      <c r="BX99" s="156"/>
      <c r="BY99" s="156"/>
      <c r="BZ99" s="140"/>
      <c r="CA99" s="156"/>
      <c r="CB99" s="156"/>
      <c r="CC99" s="156"/>
      <c r="CD99" s="140"/>
      <c r="CE99" s="156"/>
      <c r="CF99" s="156"/>
      <c r="CG99" s="156"/>
      <c r="CH99" s="140"/>
      <c r="CI99" s="156"/>
      <c r="CJ99" s="156"/>
      <c r="CK99" s="156"/>
      <c r="CL99" s="140"/>
      <c r="CM99" s="156"/>
      <c r="CN99" s="156"/>
      <c r="CO99" s="156"/>
      <c r="CP99" s="140"/>
      <c r="CQ99" s="156"/>
      <c r="CR99" s="156"/>
      <c r="CS99" s="156"/>
      <c r="CT99" s="140"/>
      <c r="CU99" s="156"/>
      <c r="CV99" s="156"/>
      <c r="CW99" s="156"/>
      <c r="CX99" s="140"/>
      <c r="CY99" s="156"/>
      <c r="CZ99" s="156"/>
      <c r="DA99" s="156"/>
      <c r="DB99" s="140"/>
      <c r="DC99" s="156"/>
      <c r="DD99" s="156"/>
      <c r="DE99" s="156"/>
      <c r="DF99" s="140"/>
      <c r="DG99" s="156"/>
      <c r="DH99" s="156"/>
      <c r="DI99" s="156"/>
      <c r="DJ99" s="140"/>
      <c r="DK99" s="156"/>
      <c r="DL99" s="156"/>
      <c r="DM99" s="156"/>
      <c r="DN99" s="140"/>
      <c r="DO99" s="156"/>
      <c r="DP99" s="156"/>
      <c r="DQ99" s="156"/>
      <c r="DR99" s="140"/>
      <c r="DS99" s="156"/>
      <c r="DT99" s="156"/>
      <c r="DU99" s="156"/>
      <c r="DV99" s="140"/>
      <c r="DW99" s="156"/>
      <c r="DX99" s="156"/>
      <c r="DY99" s="156"/>
      <c r="DZ99" s="140"/>
      <c r="EA99" s="156"/>
      <c r="EB99" s="156"/>
      <c r="EC99" s="156"/>
      <c r="ED99" s="140"/>
      <c r="EE99" s="156"/>
      <c r="EF99" s="156"/>
      <c r="EG99" s="156"/>
      <c r="EH99" s="140"/>
      <c r="EI99" s="156"/>
      <c r="EJ99" s="156"/>
      <c r="EK99" s="156"/>
      <c r="EL99" s="140"/>
      <c r="EM99" s="156"/>
      <c r="EN99" s="156"/>
      <c r="EO99" s="156"/>
      <c r="EP99" s="140"/>
      <c r="EQ99" s="156"/>
      <c r="ER99" s="156"/>
      <c r="ES99" s="156"/>
    </row>
    <row r="100" spans="2:149" s="141" customFormat="1" ht="16.5" customHeight="1">
      <c r="B100" s="137"/>
      <c r="C100" s="156"/>
      <c r="D100" s="156"/>
      <c r="E100" s="156"/>
      <c r="F100" s="143"/>
      <c r="G100" s="156"/>
      <c r="H100" s="156"/>
      <c r="I100" s="156"/>
      <c r="J100" s="143"/>
      <c r="K100" s="156"/>
      <c r="L100" s="156"/>
      <c r="M100" s="156"/>
      <c r="N100" s="140"/>
      <c r="O100" s="156"/>
      <c r="P100" s="156"/>
      <c r="Q100" s="156"/>
      <c r="R100" s="140"/>
      <c r="S100" s="156"/>
      <c r="T100" s="156"/>
      <c r="U100" s="156"/>
      <c r="V100" s="140"/>
      <c r="W100" s="156"/>
      <c r="X100" s="156"/>
      <c r="Y100" s="156"/>
      <c r="Z100" s="140"/>
      <c r="AA100" s="156"/>
      <c r="AB100" s="156"/>
      <c r="AC100" s="156"/>
      <c r="AD100" s="140"/>
      <c r="AE100" s="156"/>
      <c r="AF100" s="156"/>
      <c r="AG100" s="156"/>
      <c r="AH100" s="140"/>
      <c r="AI100" s="156"/>
      <c r="AJ100" s="156"/>
      <c r="AK100" s="156"/>
      <c r="AL100" s="140"/>
      <c r="AM100" s="156"/>
      <c r="AN100" s="156"/>
      <c r="AO100" s="156"/>
      <c r="AP100" s="140"/>
      <c r="AQ100" s="156"/>
      <c r="AR100" s="156"/>
      <c r="AS100" s="156"/>
      <c r="AT100" s="140"/>
      <c r="AU100" s="156"/>
      <c r="AV100" s="156"/>
      <c r="AW100" s="156"/>
      <c r="AX100" s="140"/>
      <c r="AY100" s="156"/>
      <c r="AZ100" s="156"/>
      <c r="BA100" s="156"/>
      <c r="BB100" s="140"/>
      <c r="BC100" s="156"/>
      <c r="BD100" s="156"/>
      <c r="BE100" s="156"/>
      <c r="BF100" s="140"/>
      <c r="BG100" s="156"/>
      <c r="BH100" s="156"/>
      <c r="BI100" s="156"/>
      <c r="BJ100" s="140"/>
      <c r="BK100" s="156"/>
      <c r="BL100" s="156"/>
      <c r="BM100" s="156"/>
      <c r="BN100" s="140"/>
      <c r="BO100" s="156"/>
      <c r="BP100" s="156"/>
      <c r="BQ100" s="156"/>
      <c r="BR100" s="140"/>
      <c r="BS100" s="156"/>
      <c r="BT100" s="156"/>
      <c r="BU100" s="156"/>
      <c r="BV100" s="140"/>
      <c r="BW100" s="156"/>
      <c r="BX100" s="156"/>
      <c r="BY100" s="156"/>
      <c r="BZ100" s="140"/>
      <c r="CA100" s="156"/>
      <c r="CB100" s="156"/>
      <c r="CC100" s="156"/>
      <c r="CD100" s="140"/>
      <c r="CE100" s="156"/>
      <c r="CF100" s="156"/>
      <c r="CG100" s="156"/>
      <c r="CH100" s="140"/>
      <c r="CI100" s="156"/>
      <c r="CJ100" s="156"/>
      <c r="CK100" s="156"/>
      <c r="CL100" s="140"/>
      <c r="CM100" s="156"/>
      <c r="CN100" s="156"/>
      <c r="CO100" s="156"/>
      <c r="CP100" s="140"/>
      <c r="CQ100" s="156"/>
      <c r="CR100" s="156"/>
      <c r="CS100" s="156"/>
      <c r="CT100" s="140"/>
      <c r="CU100" s="156"/>
      <c r="CV100" s="156"/>
      <c r="CW100" s="156"/>
      <c r="CX100" s="140"/>
      <c r="CY100" s="156"/>
      <c r="CZ100" s="156"/>
      <c r="DA100" s="156"/>
      <c r="DB100" s="140"/>
      <c r="DC100" s="156"/>
      <c r="DD100" s="156"/>
      <c r="DE100" s="156"/>
      <c r="DF100" s="140"/>
      <c r="DG100" s="156"/>
      <c r="DH100" s="156"/>
      <c r="DI100" s="156"/>
      <c r="DJ100" s="140"/>
      <c r="DK100" s="156"/>
      <c r="DL100" s="156"/>
      <c r="DM100" s="156"/>
      <c r="DN100" s="140"/>
      <c r="DO100" s="156"/>
      <c r="DP100" s="156"/>
      <c r="DQ100" s="156"/>
      <c r="DR100" s="140"/>
      <c r="DS100" s="156"/>
      <c r="DT100" s="156"/>
      <c r="DU100" s="156"/>
      <c r="DV100" s="140"/>
      <c r="DW100" s="156"/>
      <c r="DX100" s="156"/>
      <c r="DY100" s="156"/>
      <c r="DZ100" s="140"/>
      <c r="EA100" s="156"/>
      <c r="EB100" s="156"/>
      <c r="EC100" s="156"/>
      <c r="ED100" s="140"/>
      <c r="EE100" s="156"/>
      <c r="EF100" s="156"/>
      <c r="EG100" s="156"/>
      <c r="EH100" s="140"/>
      <c r="EI100" s="156"/>
      <c r="EJ100" s="156"/>
      <c r="EK100" s="156"/>
      <c r="EL100" s="140"/>
      <c r="EM100" s="156"/>
      <c r="EN100" s="156"/>
      <c r="EO100" s="156"/>
      <c r="EP100" s="140"/>
      <c r="EQ100" s="156"/>
      <c r="ER100" s="156"/>
      <c r="ES100" s="156"/>
    </row>
    <row r="101" spans="2:149" s="141" customFormat="1" ht="16.5" customHeight="1">
      <c r="B101" s="137"/>
      <c r="C101" s="156"/>
      <c r="D101" s="156"/>
      <c r="E101" s="156"/>
      <c r="F101" s="143"/>
      <c r="G101" s="156"/>
      <c r="H101" s="156"/>
      <c r="I101" s="156"/>
      <c r="J101" s="143"/>
      <c r="K101" s="156"/>
      <c r="L101" s="156"/>
      <c r="M101" s="156"/>
      <c r="N101" s="140"/>
      <c r="O101" s="156"/>
      <c r="P101" s="156"/>
      <c r="Q101" s="156"/>
      <c r="R101" s="140"/>
      <c r="S101" s="156"/>
      <c r="T101" s="156"/>
      <c r="U101" s="156"/>
      <c r="V101" s="140"/>
      <c r="W101" s="156"/>
      <c r="X101" s="156"/>
      <c r="Y101" s="156"/>
      <c r="Z101" s="140"/>
      <c r="AA101" s="156"/>
      <c r="AB101" s="156"/>
      <c r="AC101" s="156"/>
      <c r="AD101" s="140"/>
      <c r="AE101" s="156"/>
      <c r="AF101" s="156"/>
      <c r="AG101" s="156"/>
      <c r="AH101" s="140"/>
      <c r="AI101" s="156"/>
      <c r="AJ101" s="156"/>
      <c r="AK101" s="156"/>
      <c r="AL101" s="140"/>
      <c r="AM101" s="156"/>
      <c r="AN101" s="156"/>
      <c r="AO101" s="156"/>
      <c r="AP101" s="140"/>
      <c r="AQ101" s="156"/>
      <c r="AR101" s="156"/>
      <c r="AS101" s="156"/>
      <c r="AT101" s="140"/>
      <c r="AU101" s="156"/>
      <c r="AV101" s="156"/>
      <c r="AW101" s="156"/>
      <c r="AX101" s="140"/>
      <c r="AY101" s="156"/>
      <c r="AZ101" s="156"/>
      <c r="BA101" s="156"/>
      <c r="BB101" s="140"/>
      <c r="BC101" s="156"/>
      <c r="BD101" s="156"/>
      <c r="BE101" s="156"/>
      <c r="BF101" s="140"/>
      <c r="BG101" s="156"/>
      <c r="BH101" s="156"/>
      <c r="BI101" s="156"/>
      <c r="BJ101" s="140"/>
      <c r="BK101" s="156"/>
      <c r="BL101" s="156"/>
      <c r="BM101" s="156"/>
      <c r="BN101" s="140"/>
      <c r="BO101" s="156"/>
      <c r="BP101" s="156"/>
      <c r="BQ101" s="156"/>
      <c r="BR101" s="140"/>
      <c r="BS101" s="156"/>
      <c r="BT101" s="156"/>
      <c r="BU101" s="156"/>
      <c r="BV101" s="140"/>
      <c r="BW101" s="156"/>
      <c r="BX101" s="156"/>
      <c r="BY101" s="156"/>
      <c r="BZ101" s="140"/>
      <c r="CA101" s="156"/>
      <c r="CB101" s="156"/>
      <c r="CC101" s="156"/>
      <c r="CD101" s="140"/>
      <c r="CE101" s="156"/>
      <c r="CF101" s="156"/>
      <c r="CG101" s="156"/>
      <c r="CH101" s="140"/>
      <c r="CI101" s="156"/>
      <c r="CJ101" s="156"/>
      <c r="CK101" s="156"/>
      <c r="CL101" s="140"/>
      <c r="CM101" s="156"/>
      <c r="CN101" s="156"/>
      <c r="CO101" s="156"/>
      <c r="CP101" s="140"/>
      <c r="CQ101" s="156"/>
      <c r="CR101" s="156"/>
      <c r="CS101" s="156"/>
      <c r="CT101" s="140"/>
      <c r="CU101" s="156"/>
      <c r="CV101" s="156"/>
      <c r="CW101" s="156"/>
      <c r="CX101" s="140"/>
      <c r="CY101" s="156"/>
      <c r="CZ101" s="156"/>
      <c r="DA101" s="156"/>
      <c r="DB101" s="140"/>
      <c r="DC101" s="156"/>
      <c r="DD101" s="156"/>
      <c r="DE101" s="156"/>
      <c r="DF101" s="140"/>
      <c r="DG101" s="156"/>
      <c r="DH101" s="156"/>
      <c r="DI101" s="156"/>
      <c r="DJ101" s="140"/>
      <c r="DK101" s="156"/>
      <c r="DL101" s="156"/>
      <c r="DM101" s="156"/>
      <c r="DN101" s="140"/>
      <c r="DO101" s="156"/>
      <c r="DP101" s="156"/>
      <c r="DQ101" s="156"/>
      <c r="DR101" s="140"/>
      <c r="DS101" s="156"/>
      <c r="DT101" s="156"/>
      <c r="DU101" s="156"/>
      <c r="DV101" s="140"/>
      <c r="DW101" s="156"/>
      <c r="DX101" s="156"/>
      <c r="DY101" s="156"/>
      <c r="DZ101" s="140"/>
      <c r="EA101" s="156"/>
      <c r="EB101" s="156"/>
      <c r="EC101" s="156"/>
      <c r="ED101" s="140"/>
      <c r="EE101" s="156"/>
      <c r="EF101" s="156"/>
      <c r="EG101" s="156"/>
      <c r="EH101" s="140"/>
      <c r="EI101" s="156"/>
      <c r="EJ101" s="156"/>
      <c r="EK101" s="156"/>
      <c r="EL101" s="140"/>
      <c r="EM101" s="156"/>
      <c r="EN101" s="156"/>
      <c r="EO101" s="156"/>
      <c r="EP101" s="140"/>
      <c r="EQ101" s="156"/>
      <c r="ER101" s="156"/>
      <c r="ES101" s="156"/>
    </row>
    <row r="102" spans="2:149" s="141" customFormat="1" ht="16.5" customHeight="1">
      <c r="B102" s="137"/>
      <c r="C102" s="156"/>
      <c r="D102" s="156"/>
      <c r="E102" s="156"/>
      <c r="F102" s="143"/>
      <c r="G102" s="156"/>
      <c r="H102" s="156"/>
      <c r="I102" s="156"/>
      <c r="J102" s="143"/>
      <c r="K102" s="156"/>
      <c r="L102" s="156"/>
      <c r="M102" s="156"/>
      <c r="N102" s="140"/>
      <c r="O102" s="156"/>
      <c r="P102" s="156"/>
      <c r="Q102" s="156"/>
      <c r="R102" s="140"/>
      <c r="S102" s="156"/>
      <c r="T102" s="156"/>
      <c r="U102" s="156"/>
      <c r="V102" s="140"/>
      <c r="W102" s="156"/>
      <c r="X102" s="156"/>
      <c r="Y102" s="156"/>
      <c r="Z102" s="140"/>
      <c r="AA102" s="156"/>
      <c r="AB102" s="156"/>
      <c r="AC102" s="156"/>
      <c r="AD102" s="140"/>
      <c r="AE102" s="156"/>
      <c r="AF102" s="156"/>
      <c r="AG102" s="156"/>
      <c r="AH102" s="140"/>
      <c r="AI102" s="156"/>
      <c r="AJ102" s="156"/>
      <c r="AK102" s="156"/>
      <c r="AL102" s="140"/>
      <c r="AM102" s="156"/>
      <c r="AN102" s="156"/>
      <c r="AO102" s="156"/>
      <c r="AP102" s="140"/>
      <c r="AQ102" s="156"/>
      <c r="AR102" s="156"/>
      <c r="AS102" s="156"/>
      <c r="AT102" s="140"/>
      <c r="AU102" s="156"/>
      <c r="AV102" s="156"/>
      <c r="AW102" s="156"/>
      <c r="AX102" s="140"/>
      <c r="AY102" s="156"/>
      <c r="AZ102" s="156"/>
      <c r="BA102" s="156"/>
      <c r="BB102" s="140"/>
      <c r="BC102" s="156"/>
      <c r="BD102" s="156"/>
      <c r="BE102" s="156"/>
      <c r="BF102" s="140"/>
      <c r="BG102" s="156"/>
      <c r="BH102" s="156"/>
      <c r="BI102" s="156"/>
      <c r="BJ102" s="140"/>
      <c r="BK102" s="156"/>
      <c r="BL102" s="156"/>
      <c r="BM102" s="156"/>
      <c r="BN102" s="140"/>
      <c r="BO102" s="156"/>
      <c r="BP102" s="156"/>
      <c r="BQ102" s="156"/>
      <c r="BR102" s="140"/>
      <c r="BS102" s="156"/>
      <c r="BT102" s="156"/>
      <c r="BU102" s="156"/>
      <c r="BV102" s="140"/>
      <c r="BW102" s="156"/>
      <c r="BX102" s="156"/>
      <c r="BY102" s="156"/>
      <c r="BZ102" s="140"/>
      <c r="CA102" s="156"/>
      <c r="CB102" s="156"/>
      <c r="CC102" s="156"/>
      <c r="CD102" s="140"/>
      <c r="CE102" s="156"/>
      <c r="CF102" s="156"/>
      <c r="CG102" s="156"/>
      <c r="CH102" s="140"/>
      <c r="CI102" s="156"/>
      <c r="CJ102" s="156"/>
      <c r="CK102" s="156"/>
      <c r="CL102" s="140"/>
      <c r="CM102" s="156"/>
      <c r="CN102" s="156"/>
      <c r="CO102" s="156"/>
      <c r="CP102" s="140"/>
      <c r="CQ102" s="156"/>
      <c r="CR102" s="156"/>
      <c r="CS102" s="156"/>
      <c r="CT102" s="140"/>
      <c r="CU102" s="156"/>
      <c r="CV102" s="156"/>
      <c r="CW102" s="156"/>
      <c r="CX102" s="140"/>
      <c r="CY102" s="156"/>
      <c r="CZ102" s="156"/>
      <c r="DA102" s="156"/>
      <c r="DB102" s="140"/>
      <c r="DC102" s="156"/>
      <c r="DD102" s="156"/>
      <c r="DE102" s="156"/>
      <c r="DF102" s="140"/>
      <c r="DG102" s="156"/>
      <c r="DH102" s="156"/>
      <c r="DI102" s="156"/>
      <c r="DJ102" s="140"/>
      <c r="DK102" s="156"/>
      <c r="DL102" s="156"/>
      <c r="DM102" s="156"/>
      <c r="DN102" s="140"/>
      <c r="DO102" s="156"/>
      <c r="DP102" s="156"/>
      <c r="DQ102" s="156"/>
      <c r="DR102" s="140"/>
      <c r="DS102" s="156"/>
      <c r="DT102" s="156"/>
      <c r="DU102" s="156"/>
      <c r="DV102" s="140"/>
      <c r="DW102" s="156"/>
      <c r="DX102" s="156"/>
      <c r="DY102" s="156"/>
      <c r="DZ102" s="140"/>
      <c r="EA102" s="156"/>
      <c r="EB102" s="156"/>
      <c r="EC102" s="156"/>
      <c r="ED102" s="140"/>
      <c r="EE102" s="156"/>
      <c r="EF102" s="156"/>
      <c r="EG102" s="156"/>
      <c r="EH102" s="140"/>
      <c r="EI102" s="156"/>
      <c r="EJ102" s="156"/>
      <c r="EK102" s="156"/>
      <c r="EL102" s="140"/>
      <c r="EM102" s="156"/>
      <c r="EN102" s="156"/>
      <c r="EO102" s="156"/>
      <c r="EP102" s="140"/>
      <c r="EQ102" s="156"/>
      <c r="ER102" s="156"/>
      <c r="ES102" s="156"/>
    </row>
    <row r="103" spans="2:149" s="141" customFormat="1" ht="16.5" customHeight="1">
      <c r="B103" s="137"/>
      <c r="C103" s="156"/>
      <c r="D103" s="156"/>
      <c r="E103" s="156"/>
      <c r="F103" s="143"/>
      <c r="G103" s="156"/>
      <c r="H103" s="156"/>
      <c r="I103" s="156"/>
      <c r="J103" s="143"/>
      <c r="K103" s="156"/>
      <c r="L103" s="156"/>
      <c r="M103" s="156"/>
      <c r="N103" s="140"/>
      <c r="O103" s="156"/>
      <c r="P103" s="156"/>
      <c r="Q103" s="156"/>
      <c r="R103" s="140"/>
      <c r="S103" s="156"/>
      <c r="T103" s="156"/>
      <c r="U103" s="156"/>
      <c r="V103" s="140"/>
      <c r="W103" s="156"/>
      <c r="X103" s="156"/>
      <c r="Y103" s="156"/>
      <c r="Z103" s="140"/>
      <c r="AA103" s="156"/>
      <c r="AB103" s="156"/>
      <c r="AC103" s="156"/>
      <c r="AD103" s="140"/>
      <c r="AE103" s="156"/>
      <c r="AF103" s="156"/>
      <c r="AG103" s="156"/>
      <c r="AH103" s="140"/>
      <c r="AI103" s="156"/>
      <c r="AJ103" s="156"/>
      <c r="AK103" s="156"/>
      <c r="AL103" s="140"/>
      <c r="AM103" s="156"/>
      <c r="AN103" s="156"/>
      <c r="AO103" s="156"/>
      <c r="AP103" s="140"/>
      <c r="AQ103" s="156"/>
      <c r="AR103" s="156"/>
      <c r="AS103" s="156"/>
      <c r="AT103" s="140"/>
      <c r="AU103" s="156"/>
      <c r="AV103" s="156"/>
      <c r="AW103" s="156"/>
      <c r="AX103" s="140"/>
      <c r="AY103" s="156"/>
      <c r="AZ103" s="156"/>
      <c r="BA103" s="156"/>
      <c r="BB103" s="140"/>
      <c r="BC103" s="156"/>
      <c r="BD103" s="156"/>
      <c r="BE103" s="156"/>
      <c r="BF103" s="140"/>
      <c r="BG103" s="156"/>
      <c r="BH103" s="156"/>
      <c r="BI103" s="156"/>
      <c r="BJ103" s="140"/>
      <c r="BK103" s="156"/>
      <c r="BL103" s="156"/>
      <c r="BM103" s="156"/>
      <c r="BN103" s="140"/>
      <c r="BO103" s="156"/>
      <c r="BP103" s="156"/>
      <c r="BQ103" s="156"/>
      <c r="BR103" s="140"/>
      <c r="BS103" s="156"/>
      <c r="BT103" s="156"/>
      <c r="BU103" s="156"/>
      <c r="BV103" s="140"/>
      <c r="BW103" s="156"/>
      <c r="BX103" s="156"/>
      <c r="BY103" s="156"/>
      <c r="BZ103" s="140"/>
      <c r="CA103" s="156"/>
      <c r="CB103" s="156"/>
      <c r="CC103" s="156"/>
      <c r="CD103" s="140"/>
      <c r="CE103" s="156"/>
      <c r="CF103" s="156"/>
      <c r="CG103" s="156"/>
      <c r="CH103" s="140"/>
      <c r="CI103" s="156"/>
      <c r="CJ103" s="156"/>
      <c r="CK103" s="156"/>
      <c r="CL103" s="140"/>
      <c r="CM103" s="156"/>
      <c r="CN103" s="156"/>
      <c r="CO103" s="156"/>
      <c r="CP103" s="140"/>
      <c r="CQ103" s="156"/>
      <c r="CR103" s="156"/>
      <c r="CS103" s="156"/>
      <c r="CT103" s="140"/>
      <c r="CU103" s="156"/>
      <c r="CV103" s="156"/>
      <c r="CW103" s="156"/>
      <c r="CX103" s="140"/>
      <c r="CY103" s="156"/>
      <c r="CZ103" s="156"/>
      <c r="DA103" s="156"/>
      <c r="DB103" s="140"/>
      <c r="DC103" s="156"/>
      <c r="DD103" s="156"/>
      <c r="DE103" s="156"/>
      <c r="DF103" s="140"/>
      <c r="DG103" s="156"/>
      <c r="DH103" s="156"/>
      <c r="DI103" s="156"/>
      <c r="DJ103" s="140"/>
      <c r="DK103" s="156"/>
      <c r="DL103" s="156"/>
      <c r="DM103" s="156"/>
      <c r="DN103" s="140"/>
      <c r="DO103" s="156"/>
      <c r="DP103" s="156"/>
      <c r="DQ103" s="156"/>
      <c r="DR103" s="140"/>
      <c r="DS103" s="156"/>
      <c r="DT103" s="156"/>
      <c r="DU103" s="156"/>
      <c r="DV103" s="140"/>
      <c r="DW103" s="156"/>
      <c r="DX103" s="156"/>
      <c r="DY103" s="156"/>
      <c r="DZ103" s="140"/>
      <c r="EA103" s="156"/>
      <c r="EB103" s="156"/>
      <c r="EC103" s="156"/>
      <c r="ED103" s="140"/>
      <c r="EE103" s="156"/>
      <c r="EF103" s="156"/>
      <c r="EG103" s="156"/>
      <c r="EH103" s="140"/>
      <c r="EI103" s="156"/>
      <c r="EJ103" s="156"/>
      <c r="EK103" s="156"/>
      <c r="EL103" s="140"/>
      <c r="EM103" s="156"/>
      <c r="EN103" s="156"/>
      <c r="EO103" s="156"/>
      <c r="EP103" s="140"/>
      <c r="EQ103" s="156"/>
      <c r="ER103" s="156"/>
      <c r="ES103" s="156"/>
    </row>
    <row r="104" spans="2:149" s="141" customFormat="1" ht="16.5" customHeight="1">
      <c r="B104" s="137"/>
      <c r="C104" s="156"/>
      <c r="D104" s="156"/>
      <c r="E104" s="156"/>
      <c r="F104" s="143"/>
      <c r="G104" s="156"/>
      <c r="H104" s="156"/>
      <c r="I104" s="156"/>
      <c r="J104" s="143"/>
      <c r="K104" s="156"/>
      <c r="L104" s="156"/>
      <c r="M104" s="156"/>
      <c r="N104" s="140"/>
      <c r="O104" s="156"/>
      <c r="P104" s="156"/>
      <c r="Q104" s="156"/>
      <c r="R104" s="140"/>
      <c r="S104" s="156"/>
      <c r="T104" s="156"/>
      <c r="U104" s="156"/>
      <c r="V104" s="140"/>
      <c r="W104" s="156"/>
      <c r="X104" s="156"/>
      <c r="Y104" s="156"/>
      <c r="Z104" s="140"/>
      <c r="AA104" s="156"/>
      <c r="AB104" s="156"/>
      <c r="AC104" s="156"/>
      <c r="AD104" s="140"/>
      <c r="AE104" s="156"/>
      <c r="AF104" s="156"/>
      <c r="AG104" s="156"/>
      <c r="AH104" s="140"/>
      <c r="AI104" s="156"/>
      <c r="AJ104" s="156"/>
      <c r="AK104" s="156"/>
      <c r="AL104" s="140"/>
      <c r="AM104" s="156"/>
      <c r="AN104" s="156"/>
      <c r="AO104" s="156"/>
      <c r="AP104" s="140"/>
      <c r="AQ104" s="156"/>
      <c r="AR104" s="156"/>
      <c r="AS104" s="156"/>
      <c r="AT104" s="140"/>
      <c r="AU104" s="156"/>
      <c r="AV104" s="156"/>
      <c r="AW104" s="156"/>
      <c r="AX104" s="140"/>
      <c r="AY104" s="156"/>
      <c r="AZ104" s="156"/>
      <c r="BA104" s="156"/>
      <c r="BB104" s="140"/>
      <c r="BC104" s="156"/>
      <c r="BD104" s="156"/>
      <c r="BE104" s="156"/>
      <c r="BF104" s="140"/>
      <c r="BG104" s="156"/>
      <c r="BH104" s="156"/>
      <c r="BI104" s="156"/>
      <c r="BJ104" s="140"/>
      <c r="BK104" s="156"/>
      <c r="BL104" s="156"/>
      <c r="BM104" s="156"/>
      <c r="BN104" s="140"/>
      <c r="BO104" s="156"/>
      <c r="BP104" s="156"/>
      <c r="BQ104" s="156"/>
      <c r="BR104" s="140"/>
      <c r="BS104" s="156"/>
      <c r="BT104" s="156"/>
      <c r="BU104" s="156"/>
      <c r="BV104" s="140"/>
      <c r="BW104" s="156"/>
      <c r="BX104" s="156"/>
      <c r="BY104" s="156"/>
      <c r="BZ104" s="140"/>
      <c r="CA104" s="156"/>
      <c r="CB104" s="156"/>
      <c r="CC104" s="156"/>
      <c r="CD104" s="140"/>
      <c r="CE104" s="156"/>
      <c r="CF104" s="156"/>
      <c r="CG104" s="156"/>
      <c r="CH104" s="140"/>
      <c r="CI104" s="156"/>
      <c r="CJ104" s="156"/>
      <c r="CK104" s="156"/>
      <c r="CL104" s="140"/>
      <c r="CM104" s="156"/>
      <c r="CN104" s="156"/>
      <c r="CO104" s="156"/>
      <c r="CP104" s="140"/>
      <c r="CQ104" s="156"/>
      <c r="CR104" s="156"/>
      <c r="CS104" s="156"/>
      <c r="CT104" s="140"/>
      <c r="CU104" s="156"/>
      <c r="CV104" s="156"/>
      <c r="CW104" s="156"/>
      <c r="CX104" s="140"/>
      <c r="CY104" s="156"/>
      <c r="CZ104" s="156"/>
      <c r="DA104" s="156"/>
      <c r="DB104" s="140"/>
      <c r="DC104" s="156"/>
      <c r="DD104" s="156"/>
      <c r="DE104" s="156"/>
      <c r="DF104" s="140"/>
      <c r="DG104" s="156"/>
      <c r="DH104" s="156"/>
      <c r="DI104" s="156"/>
      <c r="DJ104" s="140"/>
      <c r="DK104" s="156"/>
      <c r="DL104" s="156"/>
      <c r="DM104" s="156"/>
      <c r="DN104" s="140"/>
      <c r="DO104" s="156"/>
      <c r="DP104" s="156"/>
      <c r="DQ104" s="156"/>
      <c r="DR104" s="140"/>
      <c r="DS104" s="156"/>
      <c r="DT104" s="156"/>
      <c r="DU104" s="156"/>
      <c r="DV104" s="140"/>
      <c r="DW104" s="156"/>
      <c r="DX104" s="156"/>
      <c r="DY104" s="156"/>
      <c r="DZ104" s="140"/>
      <c r="EA104" s="156"/>
      <c r="EB104" s="156"/>
      <c r="EC104" s="156"/>
      <c r="ED104" s="140"/>
      <c r="EE104" s="156"/>
      <c r="EF104" s="156"/>
      <c r="EG104" s="156"/>
      <c r="EH104" s="140"/>
      <c r="EI104" s="156"/>
      <c r="EJ104" s="156"/>
      <c r="EK104" s="156"/>
      <c r="EL104" s="140"/>
      <c r="EM104" s="156"/>
      <c r="EN104" s="156"/>
      <c r="EO104" s="156"/>
      <c r="EP104" s="140"/>
      <c r="EQ104" s="156"/>
      <c r="ER104" s="156"/>
      <c r="ES104" s="156"/>
    </row>
    <row r="105" spans="2:149" s="141" customFormat="1" ht="16.5" customHeight="1">
      <c r="B105" s="137"/>
      <c r="C105" s="156"/>
      <c r="D105" s="156"/>
      <c r="E105" s="156"/>
      <c r="F105" s="143"/>
      <c r="G105" s="156"/>
      <c r="H105" s="156"/>
      <c r="I105" s="156"/>
      <c r="J105" s="143"/>
      <c r="K105" s="156"/>
      <c r="L105" s="156"/>
      <c r="M105" s="156"/>
      <c r="N105" s="140"/>
      <c r="O105" s="156"/>
      <c r="P105" s="156"/>
      <c r="Q105" s="156"/>
      <c r="R105" s="140"/>
      <c r="S105" s="156"/>
      <c r="T105" s="156"/>
      <c r="U105" s="156"/>
      <c r="V105" s="140"/>
      <c r="W105" s="156"/>
      <c r="X105" s="156"/>
      <c r="Y105" s="156"/>
      <c r="Z105" s="140"/>
      <c r="AA105" s="156"/>
      <c r="AB105" s="156"/>
      <c r="AC105" s="156"/>
      <c r="AD105" s="140"/>
      <c r="AE105" s="156"/>
      <c r="AF105" s="156"/>
      <c r="AG105" s="156"/>
      <c r="AH105" s="140"/>
      <c r="AI105" s="156"/>
      <c r="AJ105" s="156"/>
      <c r="AK105" s="156"/>
      <c r="AL105" s="140"/>
      <c r="AM105" s="156"/>
      <c r="AN105" s="156"/>
      <c r="AO105" s="156"/>
      <c r="AP105" s="140"/>
      <c r="AQ105" s="156"/>
      <c r="AR105" s="156"/>
      <c r="AS105" s="156"/>
      <c r="AT105" s="140"/>
      <c r="AU105" s="156"/>
      <c r="AV105" s="156"/>
      <c r="AW105" s="156"/>
      <c r="AX105" s="140"/>
      <c r="AY105" s="156"/>
      <c r="AZ105" s="156"/>
      <c r="BA105" s="156"/>
      <c r="BB105" s="140"/>
      <c r="BC105" s="156"/>
      <c r="BD105" s="156"/>
      <c r="BE105" s="156"/>
      <c r="BF105" s="140"/>
      <c r="BG105" s="156"/>
      <c r="BH105" s="156"/>
      <c r="BI105" s="156"/>
      <c r="BJ105" s="140"/>
      <c r="BK105" s="156"/>
      <c r="BL105" s="156"/>
      <c r="BM105" s="156"/>
      <c r="BN105" s="140"/>
      <c r="BO105" s="156"/>
      <c r="BP105" s="156"/>
      <c r="BQ105" s="156"/>
      <c r="BR105" s="140"/>
      <c r="BS105" s="156"/>
      <c r="BT105" s="156"/>
      <c r="BU105" s="156"/>
      <c r="BV105" s="140"/>
      <c r="BW105" s="156"/>
      <c r="BX105" s="156"/>
      <c r="BY105" s="156"/>
      <c r="BZ105" s="140"/>
      <c r="CA105" s="156"/>
      <c r="CB105" s="156"/>
      <c r="CC105" s="156"/>
      <c r="CD105" s="140"/>
      <c r="CE105" s="156"/>
      <c r="CF105" s="156"/>
      <c r="CG105" s="156"/>
      <c r="CH105" s="140"/>
      <c r="CI105" s="156"/>
      <c r="CJ105" s="156"/>
      <c r="CK105" s="156"/>
      <c r="CL105" s="140"/>
      <c r="CM105" s="156"/>
      <c r="CN105" s="156"/>
      <c r="CO105" s="156"/>
      <c r="CP105" s="140"/>
      <c r="CQ105" s="156"/>
      <c r="CR105" s="156"/>
      <c r="CS105" s="156"/>
      <c r="CT105" s="140"/>
      <c r="CU105" s="156"/>
      <c r="CV105" s="156"/>
      <c r="CW105" s="156"/>
      <c r="CX105" s="140"/>
      <c r="CY105" s="156"/>
      <c r="CZ105" s="156"/>
      <c r="DA105" s="156"/>
      <c r="DB105" s="140"/>
      <c r="DC105" s="156"/>
      <c r="DD105" s="156"/>
      <c r="DE105" s="156"/>
      <c r="DF105" s="140"/>
      <c r="DG105" s="156"/>
      <c r="DH105" s="156"/>
      <c r="DI105" s="156"/>
      <c r="DJ105" s="140"/>
      <c r="DK105" s="156"/>
      <c r="DL105" s="156"/>
      <c r="DM105" s="156"/>
      <c r="DN105" s="140"/>
      <c r="DO105" s="156"/>
      <c r="DP105" s="156"/>
      <c r="DQ105" s="156"/>
      <c r="DR105" s="140"/>
      <c r="DS105" s="156"/>
      <c r="DT105" s="156"/>
      <c r="DU105" s="156"/>
      <c r="DV105" s="140"/>
      <c r="DW105" s="156"/>
      <c r="DX105" s="156"/>
      <c r="DY105" s="156"/>
      <c r="DZ105" s="140"/>
      <c r="EA105" s="156"/>
      <c r="EB105" s="156"/>
      <c r="EC105" s="156"/>
      <c r="ED105" s="140"/>
      <c r="EE105" s="156"/>
      <c r="EF105" s="156"/>
      <c r="EG105" s="156"/>
      <c r="EH105" s="140"/>
      <c r="EI105" s="156"/>
      <c r="EJ105" s="156"/>
      <c r="EK105" s="156"/>
      <c r="EL105" s="140"/>
      <c r="EM105" s="156"/>
      <c r="EN105" s="156"/>
      <c r="EO105" s="156"/>
      <c r="EP105" s="140"/>
      <c r="EQ105" s="156"/>
      <c r="ER105" s="156"/>
      <c r="ES105" s="156"/>
    </row>
    <row r="106" spans="2:149" s="141" customFormat="1" ht="16.5" customHeight="1">
      <c r="B106" s="137"/>
      <c r="C106" s="156"/>
      <c r="D106" s="156"/>
      <c r="E106" s="156"/>
      <c r="F106" s="143"/>
      <c r="G106" s="156"/>
      <c r="H106" s="156"/>
      <c r="I106" s="156"/>
      <c r="J106" s="143"/>
      <c r="K106" s="156"/>
      <c r="L106" s="156"/>
      <c r="M106" s="156"/>
      <c r="N106" s="140"/>
      <c r="O106" s="156"/>
      <c r="P106" s="156"/>
      <c r="Q106" s="156"/>
      <c r="R106" s="140"/>
      <c r="S106" s="156"/>
      <c r="T106" s="156"/>
      <c r="U106" s="156"/>
      <c r="V106" s="140"/>
      <c r="W106" s="156"/>
      <c r="X106" s="156"/>
      <c r="Y106" s="156"/>
      <c r="Z106" s="140"/>
      <c r="AA106" s="156"/>
      <c r="AB106" s="156"/>
      <c r="AC106" s="156"/>
      <c r="AD106" s="140"/>
      <c r="AE106" s="156"/>
      <c r="AF106" s="156"/>
      <c r="AG106" s="156"/>
      <c r="AH106" s="140"/>
      <c r="AI106" s="156"/>
      <c r="AJ106" s="156"/>
      <c r="AK106" s="156"/>
      <c r="AL106" s="140"/>
      <c r="AM106" s="156"/>
      <c r="AN106" s="156"/>
      <c r="AO106" s="156"/>
      <c r="AP106" s="140"/>
      <c r="AQ106" s="156"/>
      <c r="AR106" s="156"/>
      <c r="AS106" s="156"/>
      <c r="AT106" s="140"/>
      <c r="AU106" s="156"/>
      <c r="AV106" s="156"/>
      <c r="AW106" s="156"/>
      <c r="AX106" s="140"/>
      <c r="AY106" s="156"/>
      <c r="AZ106" s="156"/>
      <c r="BA106" s="156"/>
      <c r="BB106" s="140"/>
      <c r="BC106" s="156"/>
      <c r="BD106" s="156"/>
      <c r="BE106" s="156"/>
      <c r="BF106" s="140"/>
      <c r="BG106" s="156"/>
      <c r="BH106" s="156"/>
      <c r="BI106" s="156"/>
      <c r="BJ106" s="140"/>
      <c r="BK106" s="156"/>
      <c r="BL106" s="156"/>
      <c r="BM106" s="156"/>
      <c r="BN106" s="140"/>
      <c r="BO106" s="156"/>
      <c r="BP106" s="156"/>
      <c r="BQ106" s="156"/>
      <c r="BR106" s="140"/>
      <c r="BS106" s="156"/>
      <c r="BT106" s="156"/>
      <c r="BU106" s="156"/>
      <c r="BV106" s="140"/>
      <c r="BW106" s="156"/>
      <c r="BX106" s="156"/>
      <c r="BY106" s="156"/>
      <c r="BZ106" s="140"/>
      <c r="CA106" s="156"/>
      <c r="CB106" s="156"/>
      <c r="CC106" s="156"/>
      <c r="CD106" s="140"/>
      <c r="CE106" s="156"/>
      <c r="CF106" s="156"/>
      <c r="CG106" s="156"/>
      <c r="CH106" s="140"/>
      <c r="CI106" s="156"/>
      <c r="CJ106" s="156"/>
      <c r="CK106" s="156"/>
      <c r="CL106" s="140"/>
      <c r="CM106" s="156"/>
      <c r="CN106" s="156"/>
      <c r="CO106" s="156"/>
      <c r="CP106" s="140"/>
      <c r="CQ106" s="156"/>
      <c r="CR106" s="156"/>
      <c r="CS106" s="156"/>
      <c r="CT106" s="140"/>
      <c r="CU106" s="156"/>
      <c r="CV106" s="156"/>
      <c r="CW106" s="156"/>
      <c r="CX106" s="140"/>
      <c r="CY106" s="156"/>
      <c r="CZ106" s="156"/>
      <c r="DA106" s="156"/>
      <c r="DB106" s="140"/>
      <c r="DC106" s="156"/>
      <c r="DD106" s="156"/>
      <c r="DE106" s="156"/>
      <c r="DF106" s="140"/>
      <c r="DG106" s="156"/>
      <c r="DH106" s="156"/>
      <c r="DI106" s="156"/>
      <c r="DJ106" s="140"/>
      <c r="DK106" s="156"/>
      <c r="DL106" s="156"/>
      <c r="DM106" s="156"/>
      <c r="DN106" s="140"/>
      <c r="DO106" s="156"/>
      <c r="DP106" s="156"/>
      <c r="DQ106" s="156"/>
      <c r="DR106" s="140"/>
      <c r="DS106" s="156"/>
      <c r="DT106" s="156"/>
      <c r="DU106" s="156"/>
      <c r="DV106" s="140"/>
      <c r="DW106" s="156"/>
      <c r="DX106" s="156"/>
      <c r="DY106" s="156"/>
      <c r="DZ106" s="140"/>
      <c r="EA106" s="156"/>
      <c r="EB106" s="156"/>
      <c r="EC106" s="156"/>
      <c r="ED106" s="140"/>
      <c r="EE106" s="156"/>
      <c r="EF106" s="156"/>
      <c r="EG106" s="156"/>
      <c r="EH106" s="140"/>
      <c r="EI106" s="156"/>
      <c r="EJ106" s="156"/>
      <c r="EK106" s="156"/>
      <c r="EL106" s="140"/>
      <c r="EM106" s="156"/>
      <c r="EN106" s="156"/>
      <c r="EO106" s="156"/>
      <c r="EP106" s="140"/>
      <c r="EQ106" s="156"/>
      <c r="ER106" s="156"/>
      <c r="ES106" s="156"/>
    </row>
    <row r="107" spans="2:149" s="141" customFormat="1" ht="16.5" customHeight="1">
      <c r="B107" s="137"/>
      <c r="C107" s="156"/>
      <c r="D107" s="156"/>
      <c r="E107" s="156"/>
      <c r="F107" s="143"/>
      <c r="G107" s="156"/>
      <c r="H107" s="156"/>
      <c r="I107" s="156"/>
      <c r="J107" s="143"/>
      <c r="K107" s="156"/>
      <c r="L107" s="156"/>
      <c r="M107" s="156"/>
      <c r="N107" s="140"/>
      <c r="O107" s="156"/>
      <c r="P107" s="156"/>
      <c r="Q107" s="156"/>
      <c r="R107" s="140"/>
      <c r="S107" s="156"/>
      <c r="T107" s="156"/>
      <c r="U107" s="156"/>
      <c r="V107" s="140"/>
      <c r="W107" s="156"/>
      <c r="X107" s="156"/>
      <c r="Y107" s="156"/>
      <c r="Z107" s="140"/>
      <c r="AA107" s="156"/>
      <c r="AB107" s="156"/>
      <c r="AC107" s="156"/>
      <c r="AD107" s="140"/>
      <c r="AE107" s="156"/>
      <c r="AF107" s="156"/>
      <c r="AG107" s="156"/>
      <c r="AH107" s="140"/>
      <c r="AI107" s="156"/>
      <c r="AJ107" s="156"/>
      <c r="AK107" s="156"/>
      <c r="AL107" s="140"/>
      <c r="AM107" s="156"/>
      <c r="AN107" s="156"/>
      <c r="AO107" s="156"/>
      <c r="AP107" s="140"/>
      <c r="AQ107" s="156"/>
      <c r="AR107" s="156"/>
      <c r="AS107" s="156"/>
      <c r="AT107" s="140"/>
      <c r="AU107" s="156"/>
      <c r="AV107" s="156"/>
      <c r="AW107" s="156"/>
      <c r="AX107" s="140"/>
      <c r="AY107" s="156"/>
      <c r="AZ107" s="156"/>
      <c r="BA107" s="156"/>
      <c r="BB107" s="140"/>
      <c r="BC107" s="156"/>
      <c r="BD107" s="156"/>
      <c r="BE107" s="156"/>
      <c r="BF107" s="140"/>
      <c r="BG107" s="156"/>
      <c r="BH107" s="156"/>
      <c r="BI107" s="156"/>
      <c r="BJ107" s="140"/>
      <c r="BK107" s="156"/>
      <c r="BL107" s="156"/>
      <c r="BM107" s="156"/>
      <c r="BN107" s="140"/>
      <c r="BO107" s="156"/>
      <c r="BP107" s="156"/>
      <c r="BQ107" s="156"/>
      <c r="BR107" s="140"/>
      <c r="BS107" s="156"/>
      <c r="BT107" s="156"/>
      <c r="BU107" s="156"/>
      <c r="BV107" s="140"/>
      <c r="BW107" s="156"/>
      <c r="BX107" s="156"/>
      <c r="BY107" s="156"/>
      <c r="BZ107" s="140"/>
      <c r="CA107" s="156"/>
      <c r="CB107" s="156"/>
      <c r="CC107" s="156"/>
      <c r="CD107" s="140"/>
      <c r="CE107" s="156"/>
      <c r="CF107" s="156"/>
      <c r="CG107" s="156"/>
      <c r="CH107" s="140"/>
      <c r="CI107" s="156"/>
      <c r="CJ107" s="156"/>
      <c r="CK107" s="156"/>
      <c r="CL107" s="140"/>
      <c r="CM107" s="156"/>
      <c r="CN107" s="156"/>
      <c r="CO107" s="156"/>
      <c r="CP107" s="140"/>
      <c r="CQ107" s="156"/>
      <c r="CR107" s="156"/>
      <c r="CS107" s="156"/>
      <c r="CT107" s="140"/>
      <c r="CU107" s="156"/>
      <c r="CV107" s="156"/>
      <c r="CW107" s="156"/>
      <c r="CX107" s="140"/>
      <c r="CY107" s="156"/>
      <c r="CZ107" s="156"/>
      <c r="DA107" s="156"/>
      <c r="DB107" s="140"/>
      <c r="DC107" s="156"/>
      <c r="DD107" s="156"/>
      <c r="DE107" s="156"/>
      <c r="DF107" s="140"/>
      <c r="DG107" s="156"/>
      <c r="DH107" s="156"/>
      <c r="DI107" s="156"/>
      <c r="DJ107" s="140"/>
      <c r="DK107" s="156"/>
      <c r="DL107" s="156"/>
      <c r="DM107" s="156"/>
      <c r="DN107" s="140"/>
      <c r="DO107" s="156"/>
      <c r="DP107" s="156"/>
      <c r="DQ107" s="156"/>
      <c r="DR107" s="140"/>
      <c r="DS107" s="156"/>
      <c r="DT107" s="156"/>
      <c r="DU107" s="156"/>
      <c r="DV107" s="140"/>
      <c r="DW107" s="156"/>
      <c r="DX107" s="156"/>
      <c r="DY107" s="156"/>
      <c r="DZ107" s="140"/>
      <c r="EA107" s="156"/>
      <c r="EB107" s="156"/>
      <c r="EC107" s="156"/>
      <c r="ED107" s="140"/>
      <c r="EE107" s="156"/>
      <c r="EF107" s="156"/>
      <c r="EG107" s="156"/>
      <c r="EH107" s="140"/>
      <c r="EI107" s="156"/>
      <c r="EJ107" s="156"/>
      <c r="EK107" s="156"/>
      <c r="EL107" s="140"/>
      <c r="EM107" s="156"/>
      <c r="EN107" s="156"/>
      <c r="EO107" s="156"/>
      <c r="EP107" s="140"/>
      <c r="EQ107" s="156"/>
      <c r="ER107" s="156"/>
      <c r="ES107" s="156"/>
    </row>
    <row r="108" spans="2:149" s="141" customFormat="1" ht="16.5" customHeight="1">
      <c r="B108" s="137"/>
      <c r="C108" s="156"/>
      <c r="D108" s="156"/>
      <c r="E108" s="156"/>
      <c r="F108" s="143"/>
      <c r="G108" s="156"/>
      <c r="H108" s="156"/>
      <c r="I108" s="156"/>
      <c r="J108" s="143"/>
      <c r="K108" s="156"/>
      <c r="L108" s="156"/>
      <c r="M108" s="156"/>
      <c r="N108" s="140"/>
      <c r="O108" s="156"/>
      <c r="P108" s="156"/>
      <c r="Q108" s="156"/>
      <c r="R108" s="140"/>
      <c r="S108" s="156"/>
      <c r="T108" s="156"/>
      <c r="U108" s="156"/>
      <c r="V108" s="140"/>
      <c r="W108" s="156"/>
      <c r="X108" s="156"/>
      <c r="Y108" s="156"/>
      <c r="Z108" s="140"/>
      <c r="AA108" s="156"/>
      <c r="AB108" s="156"/>
      <c r="AC108" s="156"/>
      <c r="AD108" s="140"/>
      <c r="AE108" s="156"/>
      <c r="AF108" s="156"/>
      <c r="AG108" s="156"/>
      <c r="AH108" s="140"/>
      <c r="AI108" s="156"/>
      <c r="AJ108" s="156"/>
      <c r="AK108" s="156"/>
      <c r="AL108" s="140"/>
      <c r="AM108" s="156"/>
      <c r="AN108" s="156"/>
      <c r="AO108" s="156"/>
      <c r="AP108" s="140"/>
      <c r="AQ108" s="156"/>
      <c r="AR108" s="156"/>
      <c r="AS108" s="156"/>
      <c r="AT108" s="140"/>
      <c r="AU108" s="156"/>
      <c r="AV108" s="156"/>
      <c r="AW108" s="156"/>
      <c r="AX108" s="140"/>
      <c r="AY108" s="156"/>
      <c r="AZ108" s="156"/>
      <c r="BA108" s="156"/>
      <c r="BB108" s="140"/>
      <c r="BC108" s="156"/>
      <c r="BD108" s="156"/>
      <c r="BE108" s="156"/>
      <c r="BF108" s="140"/>
      <c r="BG108" s="156"/>
      <c r="BH108" s="156"/>
      <c r="BI108" s="156"/>
      <c r="BJ108" s="140"/>
      <c r="BK108" s="156"/>
      <c r="BL108" s="156"/>
      <c r="BM108" s="156"/>
      <c r="BN108" s="140"/>
      <c r="BO108" s="156"/>
      <c r="BP108" s="156"/>
      <c r="BQ108" s="156"/>
      <c r="BR108" s="140"/>
      <c r="BS108" s="156"/>
      <c r="BT108" s="156"/>
      <c r="BU108" s="156"/>
      <c r="BV108" s="140"/>
      <c r="BW108" s="156"/>
      <c r="BX108" s="156"/>
      <c r="BY108" s="156"/>
      <c r="BZ108" s="140"/>
      <c r="CA108" s="156"/>
      <c r="CB108" s="156"/>
      <c r="CC108" s="156"/>
      <c r="CD108" s="140"/>
      <c r="CE108" s="156"/>
      <c r="CF108" s="156"/>
      <c r="CG108" s="156"/>
      <c r="CH108" s="140"/>
      <c r="CI108" s="156"/>
      <c r="CJ108" s="156"/>
      <c r="CK108" s="156"/>
      <c r="CL108" s="140"/>
      <c r="CM108" s="156"/>
      <c r="CN108" s="156"/>
      <c r="CO108" s="156"/>
      <c r="CP108" s="140"/>
      <c r="CQ108" s="156"/>
      <c r="CR108" s="156"/>
      <c r="CS108" s="156"/>
      <c r="CT108" s="140"/>
      <c r="CU108" s="156"/>
      <c r="CV108" s="156"/>
      <c r="CW108" s="156"/>
      <c r="CX108" s="140"/>
      <c r="CY108" s="156"/>
      <c r="CZ108" s="156"/>
      <c r="DA108" s="156"/>
      <c r="DB108" s="140"/>
      <c r="DC108" s="156"/>
      <c r="DD108" s="156"/>
      <c r="DE108" s="156"/>
      <c r="DF108" s="140"/>
      <c r="DG108" s="156"/>
      <c r="DH108" s="156"/>
      <c r="DI108" s="156"/>
      <c r="DJ108" s="140"/>
      <c r="DK108" s="156"/>
      <c r="DL108" s="156"/>
      <c r="DM108" s="156"/>
      <c r="DN108" s="140"/>
      <c r="DO108" s="156"/>
      <c r="DP108" s="156"/>
      <c r="DQ108" s="156"/>
      <c r="DR108" s="140"/>
      <c r="DS108" s="156"/>
      <c r="DT108" s="156"/>
      <c r="DU108" s="156"/>
      <c r="DV108" s="140"/>
      <c r="DW108" s="156"/>
      <c r="DX108" s="156"/>
      <c r="DY108" s="156"/>
      <c r="DZ108" s="140"/>
      <c r="EA108" s="156"/>
      <c r="EB108" s="156"/>
      <c r="EC108" s="156"/>
      <c r="ED108" s="140"/>
      <c r="EE108" s="156"/>
      <c r="EF108" s="156"/>
      <c r="EG108" s="156"/>
      <c r="EH108" s="140"/>
      <c r="EI108" s="156"/>
      <c r="EJ108" s="156"/>
      <c r="EK108" s="156"/>
      <c r="EL108" s="140"/>
      <c r="EM108" s="156"/>
      <c r="EN108" s="156"/>
      <c r="EO108" s="156"/>
      <c r="EP108" s="140"/>
      <c r="EQ108" s="156"/>
      <c r="ER108" s="156"/>
      <c r="ES108" s="156"/>
    </row>
    <row r="109" spans="2:149" s="141" customFormat="1" ht="16.5" customHeight="1">
      <c r="B109" s="137"/>
      <c r="C109" s="156"/>
      <c r="D109" s="156"/>
      <c r="E109" s="156"/>
      <c r="F109" s="143"/>
      <c r="G109" s="156"/>
      <c r="H109" s="156"/>
      <c r="I109" s="156"/>
      <c r="J109" s="143"/>
      <c r="K109" s="156"/>
      <c r="L109" s="156"/>
      <c r="M109" s="156"/>
      <c r="N109" s="140"/>
      <c r="O109" s="156"/>
      <c r="P109" s="156"/>
      <c r="Q109" s="156"/>
      <c r="R109" s="140"/>
      <c r="S109" s="156"/>
      <c r="T109" s="156"/>
      <c r="U109" s="156"/>
      <c r="V109" s="140"/>
      <c r="W109" s="156"/>
      <c r="X109" s="156"/>
      <c r="Y109" s="156"/>
      <c r="Z109" s="140"/>
      <c r="AA109" s="156"/>
      <c r="AB109" s="156"/>
      <c r="AC109" s="156"/>
      <c r="AD109" s="140"/>
      <c r="AE109" s="156"/>
      <c r="AF109" s="156"/>
      <c r="AG109" s="156"/>
      <c r="AH109" s="140"/>
      <c r="AI109" s="156"/>
      <c r="AJ109" s="156"/>
      <c r="AK109" s="156"/>
      <c r="AL109" s="140"/>
      <c r="AM109" s="156"/>
      <c r="AN109" s="156"/>
      <c r="AO109" s="156"/>
      <c r="AP109" s="140"/>
      <c r="AQ109" s="156"/>
      <c r="AR109" s="156"/>
      <c r="AS109" s="156"/>
      <c r="AT109" s="140"/>
      <c r="AU109" s="156"/>
      <c r="AV109" s="156"/>
      <c r="AW109" s="156"/>
      <c r="AX109" s="140"/>
      <c r="AY109" s="156"/>
      <c r="AZ109" s="156"/>
      <c r="BA109" s="156"/>
      <c r="BB109" s="140"/>
      <c r="BC109" s="156"/>
      <c r="BD109" s="156"/>
      <c r="BE109" s="156"/>
      <c r="BF109" s="140"/>
      <c r="BG109" s="156"/>
      <c r="BH109" s="156"/>
      <c r="BI109" s="156"/>
      <c r="BJ109" s="140"/>
      <c r="BK109" s="156"/>
      <c r="BL109" s="156"/>
      <c r="BM109" s="156"/>
      <c r="BN109" s="140"/>
      <c r="BO109" s="156"/>
      <c r="BP109" s="156"/>
      <c r="BQ109" s="156"/>
      <c r="BR109" s="140"/>
      <c r="BS109" s="156"/>
      <c r="BT109" s="156"/>
      <c r="BU109" s="156"/>
      <c r="BV109" s="140"/>
      <c r="BW109" s="156"/>
      <c r="BX109" s="156"/>
      <c r="BY109" s="156"/>
      <c r="BZ109" s="140"/>
      <c r="CA109" s="156"/>
      <c r="CB109" s="156"/>
      <c r="CC109" s="156"/>
      <c r="CD109" s="140"/>
      <c r="CE109" s="156"/>
      <c r="CF109" s="156"/>
      <c r="CG109" s="156"/>
      <c r="CH109" s="140"/>
      <c r="CI109" s="156"/>
      <c r="CJ109" s="156"/>
      <c r="CK109" s="156"/>
      <c r="CL109" s="140"/>
      <c r="CM109" s="156"/>
      <c r="CN109" s="156"/>
      <c r="CO109" s="156"/>
      <c r="CP109" s="140"/>
      <c r="CQ109" s="156"/>
      <c r="CR109" s="156"/>
      <c r="CS109" s="156"/>
      <c r="CT109" s="140"/>
      <c r="CU109" s="156"/>
      <c r="CV109" s="156"/>
      <c r="CW109" s="156"/>
      <c r="CX109" s="140"/>
      <c r="CY109" s="156"/>
      <c r="CZ109" s="156"/>
      <c r="DA109" s="156"/>
      <c r="DB109" s="140"/>
      <c r="DC109" s="156"/>
      <c r="DD109" s="156"/>
      <c r="DE109" s="156"/>
      <c r="DF109" s="140"/>
      <c r="DG109" s="156"/>
      <c r="DH109" s="156"/>
      <c r="DI109" s="156"/>
      <c r="DJ109" s="140"/>
      <c r="DK109" s="156"/>
      <c r="DL109" s="156"/>
      <c r="DM109" s="156"/>
      <c r="DN109" s="140"/>
      <c r="DO109" s="156"/>
      <c r="DP109" s="156"/>
      <c r="DQ109" s="156"/>
      <c r="DR109" s="140"/>
      <c r="DS109" s="156"/>
      <c r="DT109" s="156"/>
      <c r="DU109" s="156"/>
      <c r="DV109" s="140"/>
      <c r="DW109" s="156"/>
      <c r="DX109" s="156"/>
      <c r="DY109" s="156"/>
      <c r="DZ109" s="140"/>
      <c r="EA109" s="156"/>
      <c r="EB109" s="156"/>
      <c r="EC109" s="156"/>
      <c r="ED109" s="140"/>
      <c r="EE109" s="156"/>
      <c r="EF109" s="156"/>
      <c r="EG109" s="156"/>
      <c r="EH109" s="140"/>
      <c r="EI109" s="156"/>
      <c r="EJ109" s="156"/>
      <c r="EK109" s="156"/>
      <c r="EL109" s="140"/>
      <c r="EM109" s="156"/>
      <c r="EN109" s="156"/>
      <c r="EO109" s="156"/>
      <c r="EP109" s="140"/>
      <c r="EQ109" s="156"/>
      <c r="ER109" s="156"/>
      <c r="ES109" s="156"/>
    </row>
    <row r="110" spans="2:149" s="141" customFormat="1" ht="16.5" customHeight="1">
      <c r="B110" s="137"/>
      <c r="C110" s="156"/>
      <c r="D110" s="156"/>
      <c r="E110" s="156"/>
      <c r="F110" s="143"/>
      <c r="G110" s="156"/>
      <c r="H110" s="156"/>
      <c r="I110" s="156"/>
      <c r="J110" s="143"/>
      <c r="K110" s="156"/>
      <c r="L110" s="156"/>
      <c r="M110" s="156"/>
      <c r="N110" s="140"/>
      <c r="O110" s="156"/>
      <c r="P110" s="156"/>
      <c r="Q110" s="156"/>
      <c r="R110" s="140"/>
      <c r="S110" s="156"/>
      <c r="T110" s="156"/>
      <c r="U110" s="156"/>
      <c r="V110" s="140"/>
      <c r="W110" s="156"/>
      <c r="X110" s="156"/>
      <c r="Y110" s="156"/>
      <c r="Z110" s="140"/>
      <c r="AA110" s="156"/>
      <c r="AB110" s="156"/>
      <c r="AC110" s="156"/>
      <c r="AD110" s="140"/>
      <c r="AE110" s="156"/>
      <c r="AF110" s="156"/>
      <c r="AG110" s="156"/>
      <c r="AH110" s="140"/>
      <c r="AI110" s="156"/>
      <c r="AJ110" s="156"/>
      <c r="AK110" s="156"/>
      <c r="AL110" s="140"/>
      <c r="AM110" s="156"/>
      <c r="AN110" s="156"/>
      <c r="AO110" s="156"/>
      <c r="AP110" s="140"/>
      <c r="AQ110" s="156"/>
      <c r="AR110" s="156"/>
      <c r="AS110" s="156"/>
      <c r="AT110" s="140"/>
      <c r="AU110" s="156"/>
      <c r="AV110" s="156"/>
      <c r="AW110" s="156"/>
      <c r="AX110" s="140"/>
      <c r="AY110" s="156"/>
      <c r="AZ110" s="156"/>
      <c r="BA110" s="156"/>
      <c r="BB110" s="140"/>
      <c r="BC110" s="156"/>
      <c r="BD110" s="156"/>
      <c r="BE110" s="156"/>
      <c r="BF110" s="140"/>
      <c r="BG110" s="156"/>
      <c r="BH110" s="156"/>
      <c r="BI110" s="156"/>
      <c r="BJ110" s="140"/>
      <c r="BK110" s="156"/>
      <c r="BL110" s="156"/>
      <c r="BM110" s="156"/>
      <c r="BN110" s="140"/>
      <c r="BO110" s="156"/>
      <c r="BP110" s="156"/>
      <c r="BQ110" s="156"/>
      <c r="BR110" s="140"/>
      <c r="BS110" s="156"/>
      <c r="BT110" s="156"/>
      <c r="BU110" s="156"/>
      <c r="BV110" s="140"/>
      <c r="BW110" s="156"/>
      <c r="BX110" s="156"/>
      <c r="BY110" s="156"/>
      <c r="BZ110" s="140"/>
      <c r="CA110" s="156"/>
      <c r="CB110" s="156"/>
      <c r="CC110" s="156"/>
      <c r="CD110" s="140"/>
      <c r="CE110" s="156"/>
      <c r="CF110" s="156"/>
      <c r="CG110" s="156"/>
      <c r="CH110" s="140"/>
      <c r="CI110" s="156"/>
      <c r="CJ110" s="156"/>
      <c r="CK110" s="156"/>
      <c r="CL110" s="140"/>
      <c r="CM110" s="156"/>
      <c r="CN110" s="156"/>
      <c r="CO110" s="156"/>
      <c r="CP110" s="140"/>
      <c r="CQ110" s="156"/>
      <c r="CR110" s="156"/>
      <c r="CS110" s="156"/>
      <c r="CT110" s="140"/>
      <c r="CU110" s="156"/>
      <c r="CV110" s="156"/>
      <c r="CW110" s="156"/>
      <c r="CX110" s="140"/>
      <c r="CY110" s="156"/>
      <c r="CZ110" s="156"/>
      <c r="DA110" s="156"/>
      <c r="DB110" s="140"/>
      <c r="DC110" s="156"/>
      <c r="DD110" s="156"/>
      <c r="DE110" s="156"/>
      <c r="DF110" s="140"/>
      <c r="DG110" s="156"/>
      <c r="DH110" s="156"/>
      <c r="DI110" s="156"/>
      <c r="DJ110" s="140"/>
      <c r="DK110" s="156"/>
      <c r="DL110" s="156"/>
      <c r="DM110" s="156"/>
      <c r="DN110" s="140"/>
      <c r="DO110" s="156"/>
      <c r="DP110" s="156"/>
      <c r="DQ110" s="156"/>
      <c r="DR110" s="140"/>
      <c r="DS110" s="156"/>
      <c r="DT110" s="156"/>
      <c r="DU110" s="156"/>
      <c r="DV110" s="140"/>
      <c r="DW110" s="156"/>
      <c r="DX110" s="156"/>
      <c r="DY110" s="156"/>
      <c r="DZ110" s="140"/>
      <c r="EA110" s="156"/>
      <c r="EB110" s="156"/>
      <c r="EC110" s="156"/>
      <c r="ED110" s="140"/>
      <c r="EE110" s="156"/>
      <c r="EF110" s="156"/>
      <c r="EG110" s="156"/>
      <c r="EH110" s="140"/>
      <c r="EI110" s="156"/>
      <c r="EJ110" s="156"/>
      <c r="EK110" s="156"/>
      <c r="EL110" s="140"/>
      <c r="EM110" s="156"/>
      <c r="EN110" s="156"/>
      <c r="EO110" s="156"/>
      <c r="EP110" s="140"/>
      <c r="EQ110" s="156"/>
      <c r="ER110" s="156"/>
      <c r="ES110" s="156"/>
    </row>
    <row r="111" spans="2:149" s="141" customFormat="1" ht="16.5" customHeight="1">
      <c r="B111" s="137"/>
      <c r="C111" s="156"/>
      <c r="D111" s="156"/>
      <c r="E111" s="156"/>
      <c r="F111" s="143"/>
      <c r="G111" s="156"/>
      <c r="H111" s="156"/>
      <c r="I111" s="156"/>
      <c r="J111" s="143"/>
      <c r="K111" s="156"/>
      <c r="L111" s="156"/>
      <c r="M111" s="156"/>
      <c r="N111" s="140"/>
      <c r="O111" s="156"/>
      <c r="P111" s="156"/>
      <c r="Q111" s="156"/>
      <c r="R111" s="140"/>
      <c r="S111" s="156"/>
      <c r="T111" s="156"/>
      <c r="U111" s="156"/>
      <c r="V111" s="140"/>
      <c r="W111" s="156"/>
      <c r="X111" s="156"/>
      <c r="Y111" s="156"/>
      <c r="Z111" s="140"/>
      <c r="AA111" s="156"/>
      <c r="AB111" s="156"/>
      <c r="AC111" s="156"/>
      <c r="AD111" s="140"/>
      <c r="AE111" s="156"/>
      <c r="AF111" s="156"/>
      <c r="AG111" s="156"/>
      <c r="AH111" s="140"/>
      <c r="AI111" s="156"/>
      <c r="AJ111" s="156"/>
      <c r="AK111" s="156"/>
      <c r="AL111" s="140"/>
      <c r="AM111" s="156"/>
      <c r="AN111" s="156"/>
      <c r="AO111" s="156"/>
      <c r="AP111" s="140"/>
      <c r="AQ111" s="156"/>
      <c r="AR111" s="156"/>
      <c r="AS111" s="156"/>
      <c r="AT111" s="140"/>
      <c r="AU111" s="156"/>
      <c r="AV111" s="156"/>
      <c r="AW111" s="156"/>
      <c r="AX111" s="140"/>
      <c r="AY111" s="156"/>
      <c r="AZ111" s="156"/>
      <c r="BA111" s="156"/>
      <c r="BB111" s="140"/>
      <c r="BC111" s="156"/>
      <c r="BD111" s="156"/>
      <c r="BE111" s="156"/>
      <c r="BF111" s="140"/>
      <c r="BG111" s="156"/>
      <c r="BH111" s="156"/>
      <c r="BI111" s="156"/>
      <c r="BJ111" s="140"/>
      <c r="BK111" s="156"/>
      <c r="BL111" s="156"/>
      <c r="BM111" s="156"/>
      <c r="BN111" s="140"/>
      <c r="BO111" s="156"/>
      <c r="BP111" s="156"/>
      <c r="BQ111" s="156"/>
      <c r="BR111" s="140"/>
      <c r="BS111" s="156"/>
      <c r="BT111" s="156"/>
      <c r="BU111" s="156"/>
      <c r="BV111" s="140"/>
      <c r="BW111" s="156"/>
      <c r="BX111" s="156"/>
      <c r="BY111" s="156"/>
      <c r="BZ111" s="140"/>
      <c r="CA111" s="156"/>
      <c r="CB111" s="156"/>
      <c r="CC111" s="156"/>
      <c r="CD111" s="140"/>
      <c r="CE111" s="156"/>
      <c r="CF111" s="156"/>
      <c r="CG111" s="156"/>
      <c r="CH111" s="140"/>
      <c r="CI111" s="156"/>
      <c r="CJ111" s="156"/>
      <c r="CK111" s="156"/>
      <c r="CL111" s="140"/>
      <c r="CM111" s="156"/>
      <c r="CN111" s="156"/>
      <c r="CO111" s="156"/>
      <c r="CP111" s="140"/>
      <c r="CQ111" s="156"/>
      <c r="CR111" s="156"/>
      <c r="CS111" s="156"/>
      <c r="CT111" s="140"/>
      <c r="CU111" s="156"/>
      <c r="CV111" s="156"/>
      <c r="CW111" s="156"/>
      <c r="CX111" s="140"/>
      <c r="CY111" s="156"/>
      <c r="CZ111" s="156"/>
      <c r="DA111" s="156"/>
      <c r="DB111" s="140"/>
      <c r="DC111" s="156"/>
      <c r="DD111" s="156"/>
      <c r="DE111" s="156"/>
      <c r="DF111" s="140"/>
      <c r="DG111" s="156"/>
      <c r="DH111" s="156"/>
      <c r="DI111" s="156"/>
      <c r="DJ111" s="140"/>
      <c r="DK111" s="156"/>
      <c r="DL111" s="156"/>
      <c r="DM111" s="156"/>
      <c r="DN111" s="140"/>
      <c r="DO111" s="156"/>
      <c r="DP111" s="156"/>
      <c r="DQ111" s="156"/>
      <c r="DR111" s="140"/>
      <c r="DS111" s="156"/>
      <c r="DT111" s="156"/>
      <c r="DU111" s="156"/>
      <c r="DV111" s="140"/>
      <c r="DW111" s="156"/>
      <c r="DX111" s="156"/>
      <c r="DY111" s="156"/>
      <c r="DZ111" s="140"/>
      <c r="EA111" s="156"/>
      <c r="EB111" s="156"/>
      <c r="EC111" s="156"/>
      <c r="ED111" s="140"/>
      <c r="EE111" s="156"/>
      <c r="EF111" s="156"/>
      <c r="EG111" s="156"/>
      <c r="EH111" s="140"/>
      <c r="EI111" s="156"/>
      <c r="EJ111" s="156"/>
      <c r="EK111" s="156"/>
      <c r="EL111" s="140"/>
      <c r="EM111" s="156"/>
      <c r="EN111" s="156"/>
      <c r="EO111" s="156"/>
      <c r="EP111" s="140"/>
      <c r="EQ111" s="156"/>
      <c r="ER111" s="156"/>
      <c r="ES111" s="156"/>
    </row>
    <row r="112" spans="2:149" s="141" customFormat="1" ht="16.5" customHeight="1">
      <c r="B112" s="137"/>
      <c r="C112" s="156"/>
      <c r="D112" s="156"/>
      <c r="E112" s="156"/>
      <c r="F112" s="143"/>
      <c r="G112" s="156"/>
      <c r="H112" s="156"/>
      <c r="I112" s="156"/>
      <c r="J112" s="143"/>
      <c r="K112" s="156"/>
      <c r="L112" s="156"/>
      <c r="M112" s="156"/>
      <c r="N112" s="140"/>
      <c r="O112" s="156"/>
      <c r="P112" s="156"/>
      <c r="Q112" s="156"/>
      <c r="R112" s="140"/>
      <c r="S112" s="156"/>
      <c r="T112" s="156"/>
      <c r="U112" s="156"/>
      <c r="V112" s="140"/>
      <c r="W112" s="156"/>
      <c r="X112" s="156"/>
      <c r="Y112" s="156"/>
      <c r="Z112" s="140"/>
      <c r="AA112" s="156"/>
      <c r="AB112" s="156"/>
      <c r="AC112" s="156"/>
      <c r="AD112" s="140"/>
      <c r="AE112" s="156"/>
      <c r="AF112" s="156"/>
      <c r="AG112" s="156"/>
      <c r="AH112" s="140"/>
      <c r="AI112" s="156"/>
      <c r="AJ112" s="156"/>
      <c r="AK112" s="156"/>
      <c r="AL112" s="140"/>
      <c r="AM112" s="156"/>
      <c r="AN112" s="156"/>
      <c r="AO112" s="156"/>
      <c r="AP112" s="140"/>
      <c r="AQ112" s="156"/>
      <c r="AR112" s="156"/>
      <c r="AS112" s="156"/>
      <c r="AT112" s="140"/>
      <c r="AU112" s="156"/>
      <c r="AV112" s="156"/>
      <c r="AW112" s="156"/>
      <c r="AX112" s="140"/>
      <c r="AY112" s="156"/>
      <c r="AZ112" s="156"/>
      <c r="BA112" s="156"/>
      <c r="BB112" s="140"/>
      <c r="BC112" s="156"/>
      <c r="BD112" s="156"/>
      <c r="BE112" s="156"/>
      <c r="BF112" s="140"/>
      <c r="BG112" s="156"/>
      <c r="BH112" s="156"/>
      <c r="BI112" s="156"/>
      <c r="BJ112" s="140"/>
      <c r="BK112" s="156"/>
      <c r="BL112" s="156"/>
      <c r="BM112" s="156"/>
      <c r="BN112" s="140"/>
      <c r="BO112" s="156"/>
      <c r="BP112" s="156"/>
      <c r="BQ112" s="156"/>
      <c r="BR112" s="140"/>
      <c r="BS112" s="156"/>
      <c r="BT112" s="156"/>
      <c r="BU112" s="156"/>
      <c r="BV112" s="140"/>
      <c r="BW112" s="156"/>
      <c r="BX112" s="156"/>
      <c r="BY112" s="156"/>
      <c r="BZ112" s="140"/>
      <c r="CA112" s="156"/>
      <c r="CB112" s="156"/>
      <c r="CC112" s="156"/>
      <c r="CD112" s="140"/>
      <c r="CE112" s="156"/>
      <c r="CF112" s="156"/>
      <c r="CG112" s="156"/>
      <c r="CH112" s="140"/>
      <c r="CI112" s="156"/>
      <c r="CJ112" s="156"/>
      <c r="CK112" s="156"/>
      <c r="CL112" s="140"/>
      <c r="CM112" s="156"/>
      <c r="CN112" s="156"/>
      <c r="CO112" s="156"/>
      <c r="CP112" s="140"/>
      <c r="CQ112" s="156"/>
      <c r="CR112" s="156"/>
      <c r="CS112" s="156"/>
      <c r="CT112" s="140"/>
      <c r="CU112" s="156"/>
      <c r="CV112" s="156"/>
      <c r="CW112" s="156"/>
      <c r="CX112" s="140"/>
      <c r="CY112" s="156"/>
      <c r="CZ112" s="156"/>
      <c r="DA112" s="156"/>
      <c r="DB112" s="140"/>
      <c r="DC112" s="156"/>
      <c r="DD112" s="156"/>
      <c r="DE112" s="156"/>
      <c r="DF112" s="140"/>
      <c r="DG112" s="156"/>
      <c r="DH112" s="156"/>
      <c r="DI112" s="156"/>
      <c r="DJ112" s="140"/>
      <c r="DK112" s="156"/>
      <c r="DL112" s="156"/>
      <c r="DM112" s="156"/>
      <c r="DN112" s="140"/>
      <c r="DO112" s="156"/>
      <c r="DP112" s="156"/>
      <c r="DQ112" s="156"/>
      <c r="DR112" s="140"/>
      <c r="DS112" s="156"/>
      <c r="DT112" s="156"/>
      <c r="DU112" s="156"/>
      <c r="DV112" s="140"/>
      <c r="DW112" s="156"/>
      <c r="DX112" s="156"/>
      <c r="DY112" s="156"/>
      <c r="DZ112" s="140"/>
      <c r="EA112" s="156"/>
      <c r="EB112" s="156"/>
      <c r="EC112" s="156"/>
      <c r="ED112" s="140"/>
      <c r="EE112" s="156"/>
      <c r="EF112" s="156"/>
      <c r="EG112" s="156"/>
      <c r="EH112" s="140"/>
      <c r="EI112" s="156"/>
      <c r="EJ112" s="156"/>
      <c r="EK112" s="156"/>
      <c r="EL112" s="140"/>
      <c r="EM112" s="156"/>
      <c r="EN112" s="156"/>
      <c r="EO112" s="156"/>
      <c r="EP112" s="140"/>
      <c r="EQ112" s="156"/>
      <c r="ER112" s="156"/>
      <c r="ES112" s="156"/>
    </row>
    <row r="113" spans="2:149" s="141" customFormat="1" ht="16.5" customHeight="1">
      <c r="B113" s="137"/>
      <c r="C113" s="156"/>
      <c r="D113" s="156"/>
      <c r="E113" s="156"/>
      <c r="F113" s="143"/>
      <c r="G113" s="156"/>
      <c r="H113" s="156"/>
      <c r="I113" s="156"/>
      <c r="J113" s="143"/>
      <c r="K113" s="156"/>
      <c r="L113" s="156"/>
      <c r="M113" s="156"/>
      <c r="N113" s="140"/>
      <c r="O113" s="156"/>
      <c r="P113" s="156"/>
      <c r="Q113" s="156"/>
      <c r="R113" s="140"/>
      <c r="S113" s="156"/>
      <c r="T113" s="156"/>
      <c r="U113" s="156"/>
      <c r="V113" s="140"/>
      <c r="W113" s="156"/>
      <c r="X113" s="156"/>
      <c r="Y113" s="156"/>
      <c r="Z113" s="140"/>
      <c r="AA113" s="156"/>
      <c r="AB113" s="156"/>
      <c r="AC113" s="156"/>
      <c r="AD113" s="140"/>
      <c r="AE113" s="156"/>
      <c r="AF113" s="156"/>
      <c r="AG113" s="156"/>
      <c r="AH113" s="140"/>
      <c r="AI113" s="156"/>
      <c r="AJ113" s="156"/>
      <c r="AK113" s="156"/>
      <c r="AL113" s="140"/>
      <c r="AM113" s="156"/>
      <c r="AN113" s="156"/>
      <c r="AO113" s="156"/>
      <c r="AP113" s="140"/>
      <c r="AQ113" s="156"/>
      <c r="AR113" s="156"/>
      <c r="AS113" s="156"/>
      <c r="AT113" s="140"/>
      <c r="AU113" s="156"/>
      <c r="AV113" s="156"/>
      <c r="AW113" s="156"/>
      <c r="AX113" s="140"/>
      <c r="AY113" s="156"/>
      <c r="AZ113" s="156"/>
      <c r="BA113" s="156"/>
      <c r="BB113" s="140"/>
      <c r="BC113" s="156"/>
      <c r="BD113" s="156"/>
      <c r="BE113" s="156"/>
      <c r="BF113" s="140"/>
      <c r="BG113" s="156"/>
      <c r="BH113" s="156"/>
      <c r="BI113" s="156"/>
      <c r="BJ113" s="140"/>
      <c r="BK113" s="156"/>
      <c r="BL113" s="156"/>
      <c r="BM113" s="156"/>
      <c r="BN113" s="140"/>
      <c r="BO113" s="156"/>
      <c r="BP113" s="156"/>
      <c r="BQ113" s="156"/>
      <c r="BR113" s="140"/>
      <c r="BS113" s="156"/>
      <c r="BT113" s="156"/>
      <c r="BU113" s="156"/>
      <c r="BV113" s="140"/>
      <c r="BW113" s="156"/>
      <c r="BX113" s="156"/>
      <c r="BY113" s="156"/>
      <c r="BZ113" s="140"/>
      <c r="CA113" s="156"/>
      <c r="CB113" s="156"/>
      <c r="CC113" s="156"/>
      <c r="CD113" s="140"/>
      <c r="CE113" s="156"/>
      <c r="CF113" s="156"/>
      <c r="CG113" s="156"/>
      <c r="CH113" s="140"/>
      <c r="CI113" s="156"/>
      <c r="CJ113" s="156"/>
      <c r="CK113" s="156"/>
      <c r="CL113" s="140"/>
      <c r="CM113" s="156"/>
      <c r="CN113" s="156"/>
      <c r="CO113" s="156"/>
      <c r="CP113" s="140"/>
      <c r="CQ113" s="156"/>
      <c r="CR113" s="156"/>
      <c r="CS113" s="156"/>
      <c r="CT113" s="140"/>
      <c r="CU113" s="156"/>
      <c r="CV113" s="156"/>
      <c r="CW113" s="156"/>
      <c r="CX113" s="140"/>
      <c r="CY113" s="156"/>
      <c r="CZ113" s="156"/>
      <c r="DA113" s="156"/>
      <c r="DB113" s="140"/>
      <c r="DC113" s="156"/>
      <c r="DD113" s="156"/>
      <c r="DE113" s="156"/>
      <c r="DF113" s="140"/>
      <c r="DG113" s="156"/>
      <c r="DH113" s="156"/>
      <c r="DI113" s="156"/>
      <c r="DJ113" s="140"/>
      <c r="DK113" s="156"/>
      <c r="DL113" s="156"/>
      <c r="DM113" s="156"/>
      <c r="DN113" s="140"/>
      <c r="DO113" s="156"/>
      <c r="DP113" s="156"/>
      <c r="DQ113" s="156"/>
      <c r="DR113" s="140"/>
      <c r="DS113" s="156"/>
      <c r="DT113" s="156"/>
      <c r="DU113" s="156"/>
      <c r="DV113" s="140"/>
      <c r="DW113" s="156"/>
      <c r="DX113" s="156"/>
      <c r="DY113" s="156"/>
      <c r="DZ113" s="140"/>
      <c r="EA113" s="156"/>
      <c r="EB113" s="156"/>
      <c r="EC113" s="156"/>
      <c r="ED113" s="140"/>
      <c r="EE113" s="156"/>
      <c r="EF113" s="156"/>
      <c r="EG113" s="156"/>
      <c r="EH113" s="140"/>
      <c r="EI113" s="156"/>
      <c r="EJ113" s="156"/>
      <c r="EK113" s="156"/>
      <c r="EL113" s="140"/>
      <c r="EM113" s="156"/>
      <c r="EN113" s="156"/>
      <c r="EO113" s="156"/>
      <c r="EP113" s="140"/>
      <c r="EQ113" s="156"/>
      <c r="ER113" s="156"/>
      <c r="ES113" s="156"/>
    </row>
    <row r="114" spans="2:149" s="141" customFormat="1" ht="16.5" customHeight="1">
      <c r="B114" s="137"/>
      <c r="C114" s="156"/>
      <c r="D114" s="156"/>
      <c r="E114" s="156"/>
      <c r="F114" s="143"/>
      <c r="G114" s="156"/>
      <c r="H114" s="156"/>
      <c r="I114" s="156"/>
      <c r="J114" s="143"/>
      <c r="K114" s="156"/>
      <c r="L114" s="156"/>
      <c r="M114" s="156"/>
      <c r="N114" s="140"/>
      <c r="O114" s="156"/>
      <c r="P114" s="156"/>
      <c r="Q114" s="156"/>
      <c r="R114" s="140"/>
      <c r="S114" s="156"/>
      <c r="T114" s="156"/>
      <c r="U114" s="156"/>
      <c r="V114" s="140"/>
      <c r="W114" s="156"/>
      <c r="X114" s="156"/>
      <c r="Y114" s="156"/>
      <c r="Z114" s="140"/>
      <c r="AA114" s="156"/>
      <c r="AB114" s="156"/>
      <c r="AC114" s="156"/>
      <c r="AD114" s="140"/>
      <c r="AE114" s="156"/>
      <c r="AF114" s="156"/>
      <c r="AG114" s="156"/>
      <c r="AH114" s="140"/>
      <c r="AI114" s="156"/>
      <c r="AJ114" s="156"/>
      <c r="AK114" s="156"/>
      <c r="AL114" s="140"/>
      <c r="AM114" s="156"/>
      <c r="AN114" s="156"/>
      <c r="AO114" s="156"/>
      <c r="AP114" s="140"/>
      <c r="AQ114" s="156"/>
      <c r="AR114" s="156"/>
      <c r="AS114" s="156"/>
      <c r="AT114" s="140"/>
      <c r="AU114" s="156"/>
      <c r="AV114" s="156"/>
      <c r="AW114" s="156"/>
      <c r="AX114" s="140"/>
      <c r="AY114" s="156"/>
      <c r="AZ114" s="156"/>
      <c r="BA114" s="156"/>
      <c r="BB114" s="140"/>
      <c r="BC114" s="156"/>
      <c r="BD114" s="156"/>
      <c r="BE114" s="156"/>
      <c r="BF114" s="140"/>
      <c r="BG114" s="156"/>
      <c r="BH114" s="156"/>
      <c r="BI114" s="156"/>
      <c r="BJ114" s="140"/>
      <c r="BK114" s="156"/>
      <c r="BL114" s="156"/>
      <c r="BM114" s="156"/>
      <c r="BN114" s="140"/>
      <c r="BO114" s="156"/>
      <c r="BP114" s="156"/>
      <c r="BQ114" s="156"/>
      <c r="BR114" s="140"/>
      <c r="BS114" s="156"/>
      <c r="BT114" s="156"/>
      <c r="BU114" s="156"/>
      <c r="BV114" s="140"/>
      <c r="BW114" s="156"/>
      <c r="BX114" s="156"/>
      <c r="BY114" s="156"/>
      <c r="BZ114" s="140"/>
      <c r="CA114" s="156"/>
      <c r="CB114" s="156"/>
      <c r="CC114" s="156"/>
      <c r="CD114" s="140"/>
      <c r="CE114" s="156"/>
      <c r="CF114" s="156"/>
      <c r="CG114" s="156"/>
      <c r="CH114" s="140"/>
      <c r="CI114" s="156"/>
      <c r="CJ114" s="156"/>
      <c r="CK114" s="156"/>
      <c r="CL114" s="140"/>
      <c r="CM114" s="156"/>
      <c r="CN114" s="156"/>
      <c r="CO114" s="156"/>
      <c r="CP114" s="140"/>
      <c r="CQ114" s="156"/>
      <c r="CR114" s="156"/>
      <c r="CS114" s="156"/>
      <c r="CT114" s="140"/>
      <c r="CU114" s="156"/>
      <c r="CV114" s="156"/>
      <c r="CW114" s="156"/>
      <c r="CX114" s="140"/>
      <c r="CY114" s="156"/>
      <c r="CZ114" s="156"/>
      <c r="DA114" s="156"/>
      <c r="DB114" s="140"/>
      <c r="DC114" s="156"/>
      <c r="DD114" s="156"/>
      <c r="DE114" s="156"/>
      <c r="DF114" s="140"/>
      <c r="DG114" s="156"/>
      <c r="DH114" s="156"/>
      <c r="DI114" s="156"/>
      <c r="DJ114" s="140"/>
      <c r="DK114" s="156"/>
      <c r="DL114" s="156"/>
      <c r="DM114" s="156"/>
      <c r="DN114" s="140"/>
      <c r="DO114" s="156"/>
      <c r="DP114" s="156"/>
      <c r="DQ114" s="156"/>
      <c r="DR114" s="140"/>
      <c r="DS114" s="156"/>
      <c r="DT114" s="156"/>
      <c r="DU114" s="156"/>
      <c r="DV114" s="140"/>
      <c r="DW114" s="156"/>
      <c r="DX114" s="156"/>
      <c r="DY114" s="156"/>
      <c r="DZ114" s="140"/>
      <c r="EA114" s="156"/>
      <c r="EB114" s="156"/>
      <c r="EC114" s="156"/>
      <c r="ED114" s="140"/>
      <c r="EE114" s="156"/>
      <c r="EF114" s="156"/>
      <c r="EG114" s="156"/>
      <c r="EH114" s="140"/>
      <c r="EI114" s="156"/>
      <c r="EJ114" s="156"/>
      <c r="EK114" s="156"/>
      <c r="EL114" s="140"/>
      <c r="EM114" s="156"/>
      <c r="EN114" s="156"/>
      <c r="EO114" s="156"/>
      <c r="EP114" s="140"/>
      <c r="EQ114" s="156"/>
      <c r="ER114" s="156"/>
      <c r="ES114" s="156"/>
    </row>
    <row r="115" spans="2:149" s="141" customFormat="1" ht="16.5" customHeight="1">
      <c r="B115" s="137"/>
      <c r="C115" s="156"/>
      <c r="D115" s="156"/>
      <c r="E115" s="156"/>
      <c r="F115" s="143"/>
      <c r="G115" s="156"/>
      <c r="H115" s="156"/>
      <c r="I115" s="156"/>
      <c r="J115" s="143"/>
      <c r="K115" s="156"/>
      <c r="L115" s="156"/>
      <c r="M115" s="156"/>
      <c r="N115" s="140"/>
      <c r="O115" s="156"/>
      <c r="P115" s="156"/>
      <c r="Q115" s="156"/>
      <c r="R115" s="140"/>
      <c r="S115" s="156"/>
      <c r="T115" s="156"/>
      <c r="U115" s="156"/>
      <c r="V115" s="140"/>
      <c r="W115" s="156"/>
      <c r="X115" s="156"/>
      <c r="Y115" s="156"/>
      <c r="Z115" s="140"/>
      <c r="AA115" s="156"/>
      <c r="AB115" s="156"/>
      <c r="AC115" s="156"/>
      <c r="AD115" s="140"/>
      <c r="AE115" s="156"/>
      <c r="AF115" s="156"/>
      <c r="AG115" s="156"/>
      <c r="AH115" s="140"/>
      <c r="AI115" s="156"/>
      <c r="AJ115" s="156"/>
      <c r="AK115" s="156"/>
      <c r="AL115" s="140"/>
      <c r="AM115" s="156"/>
      <c r="AN115" s="156"/>
      <c r="AO115" s="156"/>
      <c r="AP115" s="140"/>
      <c r="AQ115" s="156"/>
      <c r="AR115" s="156"/>
      <c r="AS115" s="156"/>
      <c r="AT115" s="140"/>
      <c r="AU115" s="156"/>
      <c r="AV115" s="156"/>
      <c r="AW115" s="156"/>
      <c r="AX115" s="140"/>
      <c r="AY115" s="156"/>
      <c r="AZ115" s="156"/>
      <c r="BA115" s="156"/>
      <c r="BB115" s="140"/>
      <c r="BC115" s="156"/>
      <c r="BD115" s="156"/>
      <c r="BE115" s="156"/>
      <c r="BF115" s="140"/>
      <c r="BG115" s="156"/>
      <c r="BH115" s="156"/>
      <c r="BI115" s="156"/>
      <c r="BJ115" s="140"/>
      <c r="BK115" s="156"/>
      <c r="BL115" s="156"/>
      <c r="BM115" s="156"/>
      <c r="BN115" s="140"/>
      <c r="BO115" s="156"/>
      <c r="BP115" s="156"/>
      <c r="BQ115" s="156"/>
      <c r="BR115" s="140"/>
      <c r="BS115" s="156"/>
      <c r="BT115" s="156"/>
      <c r="BU115" s="156"/>
      <c r="BV115" s="140"/>
      <c r="BW115" s="156"/>
      <c r="BX115" s="156"/>
      <c r="BY115" s="156"/>
      <c r="BZ115" s="140"/>
      <c r="CA115" s="156"/>
      <c r="CB115" s="156"/>
      <c r="CC115" s="156"/>
      <c r="CD115" s="140"/>
      <c r="CE115" s="156"/>
      <c r="CF115" s="156"/>
      <c r="CG115" s="156"/>
      <c r="CH115" s="140"/>
      <c r="CI115" s="156"/>
      <c r="CJ115" s="156"/>
      <c r="CK115" s="156"/>
      <c r="CL115" s="140"/>
      <c r="CM115" s="156"/>
      <c r="CN115" s="156"/>
      <c r="CO115" s="156"/>
      <c r="CP115" s="140"/>
      <c r="CQ115" s="156"/>
      <c r="CR115" s="156"/>
      <c r="CS115" s="156"/>
      <c r="CT115" s="140"/>
      <c r="CU115" s="156"/>
      <c r="CV115" s="156"/>
      <c r="CW115" s="156"/>
      <c r="CX115" s="140"/>
      <c r="CY115" s="156"/>
      <c r="CZ115" s="156"/>
      <c r="DA115" s="156"/>
      <c r="DB115" s="140"/>
      <c r="DC115" s="156"/>
      <c r="DD115" s="156"/>
      <c r="DE115" s="156"/>
      <c r="DF115" s="140"/>
      <c r="DG115" s="156"/>
      <c r="DH115" s="156"/>
      <c r="DI115" s="156"/>
      <c r="DJ115" s="140"/>
      <c r="DK115" s="156"/>
      <c r="DL115" s="156"/>
      <c r="DM115" s="156"/>
      <c r="DN115" s="140"/>
      <c r="DO115" s="156"/>
      <c r="DP115" s="156"/>
      <c r="DQ115" s="156"/>
      <c r="DR115" s="140"/>
      <c r="DS115" s="156"/>
      <c r="DT115" s="156"/>
      <c r="DU115" s="156"/>
      <c r="DV115" s="140"/>
      <c r="DW115" s="156"/>
      <c r="DX115" s="156"/>
      <c r="DY115" s="156"/>
      <c r="DZ115" s="140"/>
      <c r="EA115" s="156"/>
      <c r="EB115" s="156"/>
      <c r="EC115" s="156"/>
      <c r="ED115" s="140"/>
      <c r="EE115" s="156"/>
      <c r="EF115" s="156"/>
      <c r="EG115" s="156"/>
      <c r="EH115" s="140"/>
      <c r="EI115" s="156"/>
      <c r="EJ115" s="156"/>
      <c r="EK115" s="156"/>
      <c r="EL115" s="140"/>
      <c r="EM115" s="156"/>
      <c r="EN115" s="156"/>
      <c r="EO115" s="156"/>
      <c r="EP115" s="140"/>
      <c r="EQ115" s="156"/>
      <c r="ER115" s="156"/>
      <c r="ES115" s="156"/>
    </row>
    <row r="116" spans="2:149" s="141" customFormat="1" ht="16.5" customHeight="1">
      <c r="B116" s="137"/>
      <c r="C116" s="156"/>
      <c r="D116" s="156"/>
      <c r="E116" s="156"/>
      <c r="F116" s="143"/>
      <c r="G116" s="156"/>
      <c r="H116" s="156"/>
      <c r="I116" s="156"/>
      <c r="J116" s="143"/>
      <c r="K116" s="156"/>
      <c r="L116" s="156"/>
      <c r="M116" s="156"/>
      <c r="N116" s="140"/>
      <c r="O116" s="156"/>
      <c r="P116" s="156"/>
      <c r="Q116" s="156"/>
      <c r="R116" s="140"/>
      <c r="S116" s="156"/>
      <c r="T116" s="156"/>
      <c r="U116" s="156"/>
      <c r="V116" s="140"/>
      <c r="W116" s="156"/>
      <c r="X116" s="156"/>
      <c r="Y116" s="156"/>
      <c r="Z116" s="140"/>
      <c r="AA116" s="156"/>
      <c r="AB116" s="156"/>
      <c r="AC116" s="156"/>
      <c r="AD116" s="140"/>
      <c r="AE116" s="156"/>
      <c r="AF116" s="156"/>
      <c r="AG116" s="156"/>
      <c r="AH116" s="140"/>
      <c r="AI116" s="156"/>
      <c r="AJ116" s="156"/>
      <c r="AK116" s="156"/>
      <c r="AL116" s="140"/>
      <c r="AM116" s="156"/>
      <c r="AN116" s="156"/>
      <c r="AO116" s="156"/>
      <c r="AP116" s="140"/>
      <c r="AQ116" s="156"/>
      <c r="AR116" s="156"/>
      <c r="AS116" s="156"/>
      <c r="AT116" s="140"/>
      <c r="AU116" s="156"/>
      <c r="AV116" s="156"/>
      <c r="AW116" s="156"/>
      <c r="AX116" s="140"/>
      <c r="AY116" s="156"/>
      <c r="AZ116" s="156"/>
      <c r="BA116" s="156"/>
      <c r="BB116" s="140"/>
      <c r="BC116" s="156"/>
      <c r="BD116" s="156"/>
      <c r="BE116" s="156"/>
      <c r="BF116" s="140"/>
      <c r="BG116" s="156"/>
      <c r="BH116" s="156"/>
      <c r="BI116" s="156"/>
      <c r="BJ116" s="140"/>
      <c r="BK116" s="156"/>
      <c r="BL116" s="156"/>
      <c r="BM116" s="156"/>
      <c r="BN116" s="140"/>
      <c r="BO116" s="156"/>
      <c r="BP116" s="156"/>
      <c r="BQ116" s="156"/>
      <c r="BR116" s="140"/>
      <c r="BS116" s="156"/>
      <c r="BT116" s="156"/>
      <c r="BU116" s="156"/>
      <c r="BV116" s="140"/>
      <c r="BW116" s="156"/>
      <c r="BX116" s="156"/>
      <c r="BY116" s="156"/>
      <c r="BZ116" s="140"/>
      <c r="CA116" s="156"/>
      <c r="CB116" s="156"/>
      <c r="CC116" s="156"/>
      <c r="CD116" s="140"/>
      <c r="CE116" s="156"/>
      <c r="CF116" s="156"/>
      <c r="CG116" s="156"/>
      <c r="CH116" s="140"/>
      <c r="CI116" s="156"/>
      <c r="CJ116" s="156"/>
      <c r="CK116" s="156"/>
      <c r="CL116" s="140"/>
      <c r="CM116" s="156"/>
      <c r="CN116" s="156"/>
      <c r="CO116" s="156"/>
      <c r="CP116" s="140"/>
      <c r="CQ116" s="156"/>
      <c r="CR116" s="156"/>
      <c r="CS116" s="156"/>
      <c r="CT116" s="140"/>
      <c r="CU116" s="156"/>
      <c r="CV116" s="156"/>
      <c r="CW116" s="156"/>
      <c r="CX116" s="140"/>
      <c r="CY116" s="156"/>
      <c r="CZ116" s="156"/>
      <c r="DA116" s="156"/>
      <c r="DB116" s="140"/>
      <c r="DC116" s="156"/>
      <c r="DD116" s="156"/>
      <c r="DE116" s="156"/>
      <c r="DF116" s="140"/>
      <c r="DG116" s="156"/>
      <c r="DH116" s="156"/>
      <c r="DI116" s="156"/>
      <c r="DJ116" s="140"/>
      <c r="DK116" s="156"/>
      <c r="DL116" s="156"/>
      <c r="DM116" s="156"/>
      <c r="DN116" s="140"/>
      <c r="DO116" s="156"/>
      <c r="DP116" s="156"/>
      <c r="DQ116" s="156"/>
      <c r="DR116" s="140"/>
      <c r="DS116" s="156"/>
      <c r="DT116" s="156"/>
      <c r="DU116" s="156"/>
      <c r="DV116" s="140"/>
      <c r="DW116" s="156"/>
      <c r="DX116" s="156"/>
      <c r="DY116" s="156"/>
      <c r="DZ116" s="140"/>
      <c r="EA116" s="156"/>
      <c r="EB116" s="156"/>
      <c r="EC116" s="156"/>
      <c r="ED116" s="140"/>
      <c r="EE116" s="156"/>
      <c r="EF116" s="156"/>
      <c r="EG116" s="156"/>
      <c r="EH116" s="140"/>
      <c r="EI116" s="156"/>
      <c r="EJ116" s="156"/>
      <c r="EK116" s="156"/>
      <c r="EL116" s="140"/>
      <c r="EM116" s="156"/>
      <c r="EN116" s="156"/>
      <c r="EO116" s="156"/>
      <c r="EP116" s="140"/>
      <c r="EQ116" s="156"/>
      <c r="ER116" s="156"/>
      <c r="ES116" s="156"/>
    </row>
    <row r="117" spans="2:149" s="141" customFormat="1" ht="16.5" customHeight="1">
      <c r="B117" s="137"/>
      <c r="C117" s="156"/>
      <c r="D117" s="156"/>
      <c r="E117" s="156"/>
      <c r="F117" s="143"/>
      <c r="G117" s="156"/>
      <c r="H117" s="156"/>
      <c r="I117" s="156"/>
      <c r="J117" s="143"/>
      <c r="K117" s="156"/>
      <c r="L117" s="156"/>
      <c r="M117" s="156"/>
      <c r="N117" s="140"/>
      <c r="O117" s="156"/>
      <c r="P117" s="156"/>
      <c r="Q117" s="156"/>
      <c r="R117" s="140"/>
      <c r="S117" s="156"/>
      <c r="T117" s="156"/>
      <c r="U117" s="156"/>
      <c r="V117" s="140"/>
      <c r="W117" s="156"/>
      <c r="X117" s="156"/>
      <c r="Y117" s="156"/>
      <c r="Z117" s="140"/>
      <c r="AA117" s="156"/>
      <c r="AB117" s="156"/>
      <c r="AC117" s="156"/>
      <c r="AD117" s="140"/>
      <c r="AE117" s="156"/>
      <c r="AF117" s="156"/>
      <c r="AG117" s="156"/>
      <c r="AH117" s="140"/>
      <c r="AI117" s="156"/>
      <c r="AJ117" s="156"/>
      <c r="AK117" s="156"/>
      <c r="AL117" s="140"/>
      <c r="AM117" s="156"/>
      <c r="AN117" s="156"/>
      <c r="AO117" s="156"/>
      <c r="AP117" s="140"/>
      <c r="AQ117" s="156"/>
      <c r="AR117" s="156"/>
      <c r="AS117" s="156"/>
      <c r="AT117" s="140"/>
      <c r="AU117" s="156"/>
      <c r="AV117" s="156"/>
      <c r="AW117" s="156"/>
      <c r="AX117" s="140"/>
      <c r="AY117" s="156"/>
      <c r="AZ117" s="156"/>
      <c r="BA117" s="156"/>
      <c r="BB117" s="140"/>
      <c r="BC117" s="156"/>
      <c r="BD117" s="156"/>
      <c r="BE117" s="156"/>
      <c r="BF117" s="140"/>
      <c r="BG117" s="156"/>
      <c r="BH117" s="156"/>
      <c r="BI117" s="156"/>
      <c r="BJ117" s="140"/>
      <c r="BK117" s="156"/>
      <c r="BL117" s="156"/>
      <c r="BM117" s="156"/>
      <c r="BN117" s="140"/>
      <c r="BO117" s="156"/>
      <c r="BP117" s="156"/>
      <c r="BQ117" s="156"/>
      <c r="BR117" s="140"/>
      <c r="BS117" s="156"/>
      <c r="BT117" s="156"/>
      <c r="BU117" s="156"/>
      <c r="BV117" s="140"/>
      <c r="BW117" s="156"/>
      <c r="BX117" s="156"/>
      <c r="BY117" s="156"/>
      <c r="BZ117" s="140"/>
      <c r="CA117" s="156"/>
      <c r="CB117" s="156"/>
      <c r="CC117" s="156"/>
      <c r="CD117" s="140"/>
      <c r="CE117" s="156"/>
      <c r="CF117" s="156"/>
      <c r="CG117" s="156"/>
      <c r="CH117" s="140"/>
      <c r="CI117" s="156"/>
      <c r="CJ117" s="156"/>
      <c r="CK117" s="156"/>
      <c r="CL117" s="140"/>
      <c r="CM117" s="156"/>
      <c r="CN117" s="156"/>
      <c r="CO117" s="156"/>
      <c r="CP117" s="140"/>
      <c r="CQ117" s="156"/>
      <c r="CR117" s="156"/>
      <c r="CS117" s="156"/>
      <c r="CT117" s="140"/>
      <c r="CU117" s="156"/>
      <c r="CV117" s="156"/>
      <c r="CW117" s="156"/>
      <c r="CX117" s="140"/>
      <c r="CY117" s="156"/>
      <c r="CZ117" s="156"/>
      <c r="DA117" s="156"/>
      <c r="DB117" s="140"/>
      <c r="DC117" s="156"/>
      <c r="DD117" s="156"/>
      <c r="DE117" s="156"/>
      <c r="DF117" s="140"/>
      <c r="DG117" s="156"/>
      <c r="DH117" s="156"/>
      <c r="DI117" s="156"/>
      <c r="DJ117" s="140"/>
      <c r="DK117" s="156"/>
      <c r="DL117" s="156"/>
      <c r="DM117" s="156"/>
      <c r="DN117" s="140"/>
      <c r="DO117" s="156"/>
      <c r="DP117" s="156"/>
      <c r="DQ117" s="156"/>
      <c r="DR117" s="140"/>
      <c r="DS117" s="156"/>
      <c r="DT117" s="156"/>
      <c r="DU117" s="156"/>
      <c r="DV117" s="140"/>
      <c r="DW117" s="156"/>
      <c r="DX117" s="156"/>
      <c r="DY117" s="156"/>
      <c r="DZ117" s="140"/>
      <c r="EA117" s="156"/>
      <c r="EB117" s="156"/>
      <c r="EC117" s="156"/>
      <c r="ED117" s="140"/>
      <c r="EE117" s="156"/>
      <c r="EF117" s="156"/>
      <c r="EG117" s="156"/>
      <c r="EH117" s="140"/>
      <c r="EI117" s="156"/>
      <c r="EJ117" s="156"/>
      <c r="EK117" s="156"/>
      <c r="EL117" s="140"/>
      <c r="EM117" s="156"/>
      <c r="EN117" s="156"/>
      <c r="EO117" s="156"/>
      <c r="EP117" s="140"/>
      <c r="EQ117" s="156"/>
      <c r="ER117" s="156"/>
      <c r="ES117" s="156"/>
    </row>
    <row r="118" spans="2:149" s="141" customFormat="1" ht="16.5" customHeight="1">
      <c r="B118" s="137"/>
      <c r="C118" s="156"/>
      <c r="D118" s="156"/>
      <c r="E118" s="156"/>
      <c r="F118" s="137"/>
      <c r="G118" s="156"/>
      <c r="H118" s="156"/>
      <c r="I118" s="156"/>
      <c r="J118" s="143"/>
      <c r="K118" s="156"/>
      <c r="L118" s="156"/>
      <c r="M118" s="156"/>
      <c r="N118" s="140"/>
      <c r="O118" s="156"/>
      <c r="P118" s="156"/>
      <c r="Q118" s="156"/>
      <c r="R118" s="140"/>
      <c r="S118" s="156"/>
      <c r="T118" s="156"/>
      <c r="U118" s="156"/>
      <c r="V118" s="140"/>
      <c r="W118" s="156"/>
      <c r="X118" s="156"/>
      <c r="Y118" s="156"/>
      <c r="Z118" s="140"/>
      <c r="AA118" s="156"/>
      <c r="AB118" s="156"/>
      <c r="AC118" s="156"/>
      <c r="AD118" s="140"/>
      <c r="AE118" s="156"/>
      <c r="AF118" s="156"/>
      <c r="AG118" s="156"/>
      <c r="AH118" s="140"/>
      <c r="AI118" s="156"/>
      <c r="AJ118" s="156"/>
      <c r="AK118" s="156"/>
      <c r="AL118" s="140"/>
      <c r="AM118" s="156"/>
      <c r="AN118" s="156"/>
      <c r="AO118" s="156"/>
      <c r="AP118" s="140"/>
      <c r="AQ118" s="156"/>
      <c r="AR118" s="156"/>
      <c r="AS118" s="156"/>
      <c r="AT118" s="140"/>
      <c r="AU118" s="156"/>
      <c r="AV118" s="156"/>
      <c r="AW118" s="156"/>
      <c r="AX118" s="140"/>
      <c r="AY118" s="156"/>
      <c r="AZ118" s="156"/>
      <c r="BA118" s="156"/>
      <c r="BB118" s="140"/>
      <c r="BC118" s="156"/>
      <c r="BD118" s="156"/>
      <c r="BE118" s="156"/>
      <c r="BF118" s="140"/>
      <c r="BG118" s="156"/>
      <c r="BH118" s="156"/>
      <c r="BI118" s="156"/>
      <c r="BJ118" s="140"/>
      <c r="BK118" s="156"/>
      <c r="BL118" s="156"/>
      <c r="BM118" s="156"/>
      <c r="BN118" s="140"/>
      <c r="BO118" s="156"/>
      <c r="BP118" s="156"/>
      <c r="BQ118" s="156"/>
      <c r="BR118" s="140"/>
      <c r="BS118" s="156"/>
      <c r="BT118" s="156"/>
      <c r="BU118" s="156"/>
      <c r="BV118" s="140"/>
      <c r="BW118" s="156"/>
      <c r="BX118" s="156"/>
      <c r="BY118" s="156"/>
      <c r="BZ118" s="140"/>
      <c r="CA118" s="156"/>
      <c r="CB118" s="156"/>
      <c r="CC118" s="156"/>
      <c r="CD118" s="140"/>
      <c r="CE118" s="156"/>
      <c r="CF118" s="156"/>
      <c r="CG118" s="156"/>
      <c r="CH118" s="140"/>
      <c r="CI118" s="156"/>
      <c r="CJ118" s="156"/>
      <c r="CK118" s="156"/>
      <c r="CL118" s="140"/>
      <c r="CM118" s="156"/>
      <c r="CN118" s="156"/>
      <c r="CO118" s="156"/>
      <c r="CP118" s="140"/>
      <c r="CQ118" s="156"/>
      <c r="CR118" s="156"/>
      <c r="CS118" s="156"/>
      <c r="CT118" s="140"/>
      <c r="CU118" s="156"/>
      <c r="CV118" s="156"/>
      <c r="CW118" s="156"/>
      <c r="CX118" s="140"/>
      <c r="CY118" s="156"/>
      <c r="CZ118" s="156"/>
      <c r="DA118" s="156"/>
      <c r="DB118" s="140"/>
      <c r="DC118" s="156"/>
      <c r="DD118" s="156"/>
      <c r="DE118" s="156"/>
      <c r="DF118" s="140"/>
      <c r="DG118" s="156"/>
      <c r="DH118" s="156"/>
      <c r="DI118" s="156"/>
      <c r="DJ118" s="140"/>
      <c r="DK118" s="156"/>
      <c r="DL118" s="156"/>
      <c r="DM118" s="156"/>
      <c r="DN118" s="140"/>
      <c r="DO118" s="156"/>
      <c r="DP118" s="156"/>
      <c r="DQ118" s="156"/>
      <c r="DR118" s="140"/>
      <c r="DS118" s="156"/>
      <c r="DT118" s="156"/>
      <c r="DU118" s="156"/>
      <c r="DV118" s="140"/>
      <c r="DW118" s="156"/>
      <c r="DX118" s="156"/>
      <c r="DY118" s="156"/>
      <c r="DZ118" s="140"/>
      <c r="EA118" s="156"/>
      <c r="EB118" s="156"/>
      <c r="EC118" s="156"/>
      <c r="ED118" s="140"/>
      <c r="EE118" s="156"/>
      <c r="EF118" s="156"/>
      <c r="EG118" s="156"/>
      <c r="EH118" s="140"/>
      <c r="EI118" s="156"/>
      <c r="EJ118" s="156"/>
      <c r="EK118" s="156"/>
      <c r="EL118" s="140"/>
      <c r="EM118" s="156"/>
      <c r="EN118" s="156"/>
      <c r="EO118" s="156"/>
      <c r="EP118" s="140"/>
      <c r="EQ118" s="156"/>
      <c r="ER118" s="156"/>
      <c r="ES118" s="156"/>
    </row>
    <row r="119" spans="2:149" s="141" customFormat="1" ht="16.5" customHeight="1">
      <c r="B119" s="137"/>
      <c r="C119" s="156"/>
      <c r="D119" s="156"/>
      <c r="E119" s="156"/>
      <c r="F119" s="137"/>
      <c r="G119" s="156"/>
      <c r="H119" s="156"/>
      <c r="I119" s="156"/>
      <c r="J119" s="143"/>
      <c r="K119" s="156"/>
      <c r="L119" s="156"/>
      <c r="M119" s="156"/>
      <c r="N119" s="140"/>
      <c r="O119" s="156"/>
      <c r="P119" s="156"/>
      <c r="Q119" s="156"/>
      <c r="R119" s="140"/>
      <c r="S119" s="156"/>
      <c r="T119" s="156"/>
      <c r="U119" s="156"/>
      <c r="V119" s="140"/>
      <c r="W119" s="156"/>
      <c r="X119" s="156"/>
      <c r="Y119" s="156"/>
      <c r="Z119" s="140"/>
      <c r="AA119" s="156"/>
      <c r="AB119" s="156"/>
      <c r="AC119" s="156"/>
      <c r="AD119" s="140"/>
      <c r="AE119" s="156"/>
      <c r="AF119" s="156"/>
      <c r="AG119" s="156"/>
      <c r="AH119" s="140"/>
      <c r="AI119" s="156"/>
      <c r="AJ119" s="156"/>
      <c r="AK119" s="156"/>
      <c r="AL119" s="140"/>
      <c r="AM119" s="156"/>
      <c r="AN119" s="156"/>
      <c r="AO119" s="156"/>
      <c r="AP119" s="140"/>
      <c r="AQ119" s="156"/>
      <c r="AR119" s="156"/>
      <c r="AS119" s="156"/>
      <c r="AT119" s="140"/>
      <c r="AU119" s="156"/>
      <c r="AV119" s="156"/>
      <c r="AW119" s="156"/>
      <c r="AX119" s="140"/>
      <c r="AY119" s="156"/>
      <c r="AZ119" s="156"/>
      <c r="BA119" s="156"/>
      <c r="BB119" s="140"/>
      <c r="BC119" s="156"/>
      <c r="BD119" s="156"/>
      <c r="BE119" s="156"/>
      <c r="BF119" s="140"/>
      <c r="BG119" s="156"/>
      <c r="BH119" s="156"/>
      <c r="BI119" s="156"/>
      <c r="BJ119" s="140"/>
      <c r="BK119" s="156"/>
      <c r="BL119" s="156"/>
      <c r="BM119" s="156"/>
      <c r="BN119" s="140"/>
      <c r="BO119" s="156"/>
      <c r="BP119" s="156"/>
      <c r="BQ119" s="156"/>
      <c r="BR119" s="140"/>
      <c r="BS119" s="156"/>
      <c r="BT119" s="156"/>
      <c r="BU119" s="156"/>
      <c r="BV119" s="140"/>
      <c r="BW119" s="156"/>
      <c r="BX119" s="156"/>
      <c r="BY119" s="156"/>
      <c r="BZ119" s="140"/>
      <c r="CA119" s="156"/>
      <c r="CB119" s="156"/>
      <c r="CC119" s="156"/>
      <c r="CD119" s="140"/>
      <c r="CE119" s="156"/>
      <c r="CF119" s="156"/>
      <c r="CG119" s="156"/>
      <c r="CH119" s="140"/>
      <c r="CI119" s="156"/>
      <c r="CJ119" s="156"/>
      <c r="CK119" s="156"/>
      <c r="CL119" s="140"/>
      <c r="CM119" s="156"/>
      <c r="CN119" s="156"/>
      <c r="CO119" s="156"/>
      <c r="CP119" s="140"/>
      <c r="CQ119" s="156"/>
      <c r="CR119" s="156"/>
      <c r="CS119" s="156"/>
      <c r="CT119" s="140"/>
      <c r="CU119" s="156"/>
      <c r="CV119" s="156"/>
      <c r="CW119" s="156"/>
      <c r="CX119" s="140"/>
      <c r="CY119" s="156"/>
      <c r="CZ119" s="156"/>
      <c r="DA119" s="156"/>
      <c r="DB119" s="140"/>
      <c r="DC119" s="156"/>
      <c r="DD119" s="156"/>
      <c r="DE119" s="156"/>
      <c r="DF119" s="140"/>
      <c r="DG119" s="156"/>
      <c r="DH119" s="156"/>
      <c r="DI119" s="156"/>
      <c r="DJ119" s="140"/>
      <c r="DK119" s="156"/>
      <c r="DL119" s="156"/>
      <c r="DM119" s="156"/>
      <c r="DN119" s="140"/>
      <c r="DO119" s="156"/>
      <c r="DP119" s="156"/>
      <c r="DQ119" s="156"/>
      <c r="DR119" s="140"/>
      <c r="DS119" s="156"/>
      <c r="DT119" s="156"/>
      <c r="DU119" s="156"/>
      <c r="DV119" s="140"/>
      <c r="DW119" s="156"/>
      <c r="DX119" s="156"/>
      <c r="DY119" s="156"/>
      <c r="DZ119" s="140"/>
      <c r="EA119" s="156"/>
      <c r="EB119" s="156"/>
      <c r="EC119" s="156"/>
      <c r="ED119" s="140"/>
      <c r="EE119" s="156"/>
      <c r="EF119" s="156"/>
      <c r="EG119" s="156"/>
      <c r="EH119" s="140"/>
      <c r="EI119" s="156"/>
      <c r="EJ119" s="156"/>
      <c r="EK119" s="156"/>
      <c r="EL119" s="140"/>
      <c r="EM119" s="156"/>
      <c r="EN119" s="156"/>
      <c r="EO119" s="156"/>
      <c r="EP119" s="140"/>
      <c r="EQ119" s="156"/>
      <c r="ER119" s="156"/>
      <c r="ES119" s="156"/>
    </row>
    <row r="120" spans="2:149" s="141" customFormat="1" ht="16.5" customHeight="1">
      <c r="B120" s="137"/>
      <c r="C120" s="156"/>
      <c r="D120" s="156"/>
      <c r="E120" s="156"/>
      <c r="F120" s="137"/>
      <c r="G120" s="156"/>
      <c r="H120" s="156"/>
      <c r="I120" s="156"/>
      <c r="J120" s="143"/>
      <c r="K120" s="156"/>
      <c r="L120" s="156"/>
      <c r="M120" s="156"/>
      <c r="N120" s="140"/>
      <c r="O120" s="156"/>
      <c r="P120" s="156"/>
      <c r="Q120" s="156"/>
      <c r="R120" s="140"/>
      <c r="S120" s="156"/>
      <c r="T120" s="156"/>
      <c r="U120" s="156"/>
      <c r="V120" s="140"/>
      <c r="W120" s="156"/>
      <c r="X120" s="156"/>
      <c r="Y120" s="156"/>
      <c r="Z120" s="140"/>
      <c r="AA120" s="156"/>
      <c r="AB120" s="156"/>
      <c r="AC120" s="156"/>
      <c r="AD120" s="140"/>
      <c r="AE120" s="156"/>
      <c r="AF120" s="156"/>
      <c r="AG120" s="156"/>
      <c r="AH120" s="140"/>
      <c r="AI120" s="156"/>
      <c r="AJ120" s="156"/>
      <c r="AK120" s="156"/>
      <c r="AL120" s="140"/>
      <c r="AM120" s="156"/>
      <c r="AN120" s="156"/>
      <c r="AO120" s="156"/>
      <c r="AP120" s="140"/>
      <c r="AQ120" s="156"/>
      <c r="AR120" s="156"/>
      <c r="AS120" s="156"/>
      <c r="AT120" s="140"/>
      <c r="AU120" s="156"/>
      <c r="AV120" s="156"/>
      <c r="AW120" s="156"/>
      <c r="AX120" s="140"/>
      <c r="AY120" s="156"/>
      <c r="AZ120" s="156"/>
      <c r="BA120" s="156"/>
      <c r="BB120" s="140"/>
      <c r="BC120" s="156"/>
      <c r="BD120" s="156"/>
      <c r="BE120" s="156"/>
      <c r="BF120" s="140"/>
      <c r="BG120" s="156"/>
      <c r="BH120" s="156"/>
      <c r="BI120" s="156"/>
      <c r="BJ120" s="140"/>
      <c r="BK120" s="156"/>
      <c r="BL120" s="156"/>
      <c r="BM120" s="156"/>
      <c r="BN120" s="140"/>
      <c r="BO120" s="156"/>
      <c r="BP120" s="156"/>
      <c r="BQ120" s="156"/>
      <c r="BR120" s="140"/>
      <c r="BS120" s="156"/>
      <c r="BT120" s="156"/>
      <c r="BU120" s="156"/>
      <c r="BV120" s="140"/>
      <c r="BW120" s="156"/>
      <c r="BX120" s="156"/>
      <c r="BY120" s="156"/>
      <c r="BZ120" s="140"/>
      <c r="CA120" s="156"/>
      <c r="CB120" s="156"/>
      <c r="CC120" s="156"/>
      <c r="CD120" s="140"/>
      <c r="CE120" s="156"/>
      <c r="CF120" s="156"/>
      <c r="CG120" s="156"/>
      <c r="CH120" s="140"/>
      <c r="CI120" s="156"/>
      <c r="CJ120" s="156"/>
      <c r="CK120" s="156"/>
      <c r="CL120" s="140"/>
      <c r="CM120" s="156"/>
      <c r="CN120" s="156"/>
      <c r="CO120" s="156"/>
      <c r="CP120" s="140"/>
      <c r="CQ120" s="156"/>
      <c r="CR120" s="156"/>
      <c r="CS120" s="156"/>
      <c r="CT120" s="140"/>
      <c r="CU120" s="156"/>
      <c r="CV120" s="156"/>
      <c r="CW120" s="156"/>
      <c r="CX120" s="140"/>
      <c r="CY120" s="156"/>
      <c r="CZ120" s="156"/>
      <c r="DA120" s="156"/>
      <c r="DB120" s="140"/>
      <c r="DC120" s="156"/>
      <c r="DD120" s="156"/>
      <c r="DE120" s="156"/>
      <c r="DF120" s="140"/>
      <c r="DG120" s="156"/>
      <c r="DH120" s="156"/>
      <c r="DI120" s="156"/>
      <c r="DJ120" s="140"/>
      <c r="DK120" s="156"/>
      <c r="DL120" s="156"/>
      <c r="DM120" s="156"/>
      <c r="DN120" s="140"/>
      <c r="DO120" s="156"/>
      <c r="DP120" s="156"/>
      <c r="DQ120" s="156"/>
      <c r="DR120" s="140"/>
      <c r="DS120" s="156"/>
      <c r="DT120" s="156"/>
      <c r="DU120" s="156"/>
      <c r="DV120" s="140"/>
      <c r="DW120" s="156"/>
      <c r="DX120" s="156"/>
      <c r="DY120" s="156"/>
      <c r="DZ120" s="140"/>
      <c r="EA120" s="156"/>
      <c r="EB120" s="156"/>
      <c r="EC120" s="156"/>
      <c r="ED120" s="140"/>
      <c r="EE120" s="156"/>
      <c r="EF120" s="156"/>
      <c r="EG120" s="156"/>
      <c r="EH120" s="140"/>
      <c r="EI120" s="156"/>
      <c r="EJ120" s="156"/>
      <c r="EK120" s="156"/>
      <c r="EL120" s="140"/>
      <c r="EM120" s="156"/>
      <c r="EN120" s="156"/>
      <c r="EO120" s="156"/>
      <c r="EP120" s="140"/>
      <c r="EQ120" s="156"/>
      <c r="ER120" s="156"/>
      <c r="ES120" s="156"/>
    </row>
    <row r="121" spans="2:149" s="141" customFormat="1" ht="16.5" customHeight="1">
      <c r="B121" s="137"/>
      <c r="C121" s="156"/>
      <c r="D121" s="156"/>
      <c r="E121" s="156"/>
      <c r="F121" s="137"/>
      <c r="G121" s="156"/>
      <c r="H121" s="156"/>
      <c r="I121" s="156"/>
      <c r="J121" s="143"/>
      <c r="K121" s="156"/>
      <c r="L121" s="156"/>
      <c r="M121" s="156"/>
      <c r="N121" s="140"/>
      <c r="O121" s="156"/>
      <c r="P121" s="156"/>
      <c r="Q121" s="156"/>
      <c r="R121" s="140"/>
      <c r="S121" s="156"/>
      <c r="T121" s="156"/>
      <c r="U121" s="156"/>
      <c r="V121" s="140"/>
      <c r="W121" s="156"/>
      <c r="X121" s="156"/>
      <c r="Y121" s="156"/>
      <c r="Z121" s="140"/>
      <c r="AA121" s="156"/>
      <c r="AB121" s="156"/>
      <c r="AC121" s="156"/>
      <c r="AD121" s="140"/>
      <c r="AE121" s="156"/>
      <c r="AF121" s="156"/>
      <c r="AG121" s="156"/>
      <c r="AH121" s="140"/>
      <c r="AI121" s="156"/>
      <c r="AJ121" s="156"/>
      <c r="AK121" s="156"/>
      <c r="AL121" s="140"/>
      <c r="AM121" s="156"/>
      <c r="AN121" s="156"/>
      <c r="AO121" s="156"/>
      <c r="AP121" s="140"/>
      <c r="AQ121" s="156"/>
      <c r="AR121" s="156"/>
      <c r="AS121" s="156"/>
      <c r="AT121" s="140"/>
      <c r="AU121" s="156"/>
      <c r="AV121" s="156"/>
      <c r="AW121" s="156"/>
      <c r="AX121" s="140"/>
      <c r="AY121" s="156"/>
      <c r="AZ121" s="156"/>
      <c r="BA121" s="156"/>
      <c r="BB121" s="140"/>
      <c r="BC121" s="156"/>
      <c r="BD121" s="156"/>
      <c r="BE121" s="156"/>
      <c r="BF121" s="140"/>
      <c r="BG121" s="156"/>
      <c r="BH121" s="156"/>
      <c r="BI121" s="156"/>
      <c r="BJ121" s="140"/>
      <c r="BK121" s="156"/>
      <c r="BL121" s="156"/>
      <c r="BM121" s="156"/>
      <c r="BN121" s="140"/>
      <c r="BO121" s="156"/>
      <c r="BP121" s="156"/>
      <c r="BQ121" s="156"/>
      <c r="BR121" s="140"/>
      <c r="BS121" s="156"/>
      <c r="BT121" s="156"/>
      <c r="BU121" s="156"/>
      <c r="BV121" s="140"/>
      <c r="BW121" s="156"/>
      <c r="BX121" s="156"/>
      <c r="BY121" s="156"/>
      <c r="BZ121" s="140"/>
      <c r="CA121" s="156"/>
      <c r="CB121" s="156"/>
      <c r="CC121" s="156"/>
      <c r="CD121" s="140"/>
      <c r="CE121" s="156"/>
      <c r="CF121" s="156"/>
      <c r="CG121" s="156"/>
      <c r="CH121" s="140"/>
      <c r="CI121" s="156"/>
      <c r="CJ121" s="156"/>
      <c r="CK121" s="156"/>
      <c r="CL121" s="140"/>
      <c r="CM121" s="156"/>
      <c r="CN121" s="156"/>
      <c r="CO121" s="156"/>
      <c r="CP121" s="140"/>
      <c r="CQ121" s="156"/>
      <c r="CR121" s="156"/>
      <c r="CS121" s="156"/>
      <c r="CT121" s="140"/>
      <c r="CU121" s="156"/>
      <c r="CV121" s="156"/>
      <c r="CW121" s="156"/>
      <c r="CX121" s="140"/>
      <c r="CY121" s="156"/>
      <c r="CZ121" s="156"/>
      <c r="DA121" s="156"/>
      <c r="DB121" s="140"/>
      <c r="DC121" s="156"/>
      <c r="DD121" s="156"/>
      <c r="DE121" s="156"/>
      <c r="DF121" s="140"/>
      <c r="DG121" s="156"/>
      <c r="DH121" s="156"/>
      <c r="DI121" s="156"/>
      <c r="DJ121" s="140"/>
      <c r="DK121" s="156"/>
      <c r="DL121" s="156"/>
      <c r="DM121" s="156"/>
      <c r="DN121" s="140"/>
      <c r="DO121" s="156"/>
      <c r="DP121" s="156"/>
      <c r="DQ121" s="156"/>
      <c r="DR121" s="140"/>
      <c r="DS121" s="156"/>
      <c r="DT121" s="156"/>
      <c r="DU121" s="156"/>
      <c r="DV121" s="140"/>
      <c r="DW121" s="156"/>
      <c r="DX121" s="156"/>
      <c r="DY121" s="156"/>
      <c r="DZ121" s="140"/>
      <c r="EA121" s="156"/>
      <c r="EB121" s="156"/>
      <c r="EC121" s="156"/>
      <c r="ED121" s="140"/>
      <c r="EE121" s="156"/>
      <c r="EF121" s="156"/>
      <c r="EG121" s="156"/>
      <c r="EH121" s="140"/>
      <c r="EI121" s="156"/>
      <c r="EJ121" s="156"/>
      <c r="EK121" s="156"/>
      <c r="EL121" s="140"/>
      <c r="EM121" s="156"/>
      <c r="EN121" s="156"/>
      <c r="EO121" s="156"/>
      <c r="EP121" s="140"/>
      <c r="EQ121" s="156"/>
      <c r="ER121" s="156"/>
      <c r="ES121" s="156"/>
    </row>
    <row r="122" spans="2:149" s="141" customFormat="1" ht="16.5" customHeight="1">
      <c r="B122" s="137"/>
      <c r="C122" s="156"/>
      <c r="D122" s="156"/>
      <c r="E122" s="156"/>
      <c r="F122" s="137"/>
      <c r="G122" s="156"/>
      <c r="H122" s="156"/>
      <c r="I122" s="156"/>
      <c r="J122" s="143"/>
      <c r="K122" s="156"/>
      <c r="L122" s="156"/>
      <c r="M122" s="156"/>
      <c r="N122" s="140"/>
      <c r="O122" s="156"/>
      <c r="P122" s="156"/>
      <c r="Q122" s="156"/>
      <c r="R122" s="140"/>
      <c r="S122" s="156"/>
      <c r="T122" s="156"/>
      <c r="U122" s="156"/>
      <c r="V122" s="140"/>
      <c r="W122" s="156"/>
      <c r="X122" s="156"/>
      <c r="Y122" s="156"/>
      <c r="Z122" s="140"/>
      <c r="AA122" s="156"/>
      <c r="AB122" s="156"/>
      <c r="AC122" s="156"/>
      <c r="AD122" s="140"/>
      <c r="AE122" s="156"/>
      <c r="AF122" s="156"/>
      <c r="AG122" s="156"/>
      <c r="AH122" s="140"/>
      <c r="AI122" s="156"/>
      <c r="AJ122" s="156"/>
      <c r="AK122" s="156"/>
      <c r="AL122" s="140"/>
      <c r="AM122" s="156"/>
      <c r="AN122" s="156"/>
      <c r="AO122" s="156"/>
      <c r="AP122" s="140"/>
      <c r="AQ122" s="156"/>
      <c r="AR122" s="156"/>
      <c r="AS122" s="156"/>
      <c r="AT122" s="140"/>
      <c r="AU122" s="156"/>
      <c r="AV122" s="156"/>
      <c r="AW122" s="156"/>
      <c r="AX122" s="140"/>
      <c r="AY122" s="156"/>
      <c r="AZ122" s="156"/>
      <c r="BA122" s="156"/>
      <c r="BB122" s="140"/>
      <c r="BC122" s="156"/>
      <c r="BD122" s="156"/>
      <c r="BE122" s="156"/>
      <c r="BF122" s="140"/>
      <c r="BG122" s="156"/>
      <c r="BH122" s="156"/>
      <c r="BI122" s="156"/>
      <c r="BJ122" s="140"/>
      <c r="BK122" s="156"/>
      <c r="BL122" s="156"/>
      <c r="BM122" s="156"/>
      <c r="BN122" s="140"/>
      <c r="BO122" s="156"/>
      <c r="BP122" s="156"/>
      <c r="BQ122" s="156"/>
      <c r="BR122" s="140"/>
      <c r="BS122" s="156"/>
      <c r="BT122" s="156"/>
      <c r="BU122" s="156"/>
      <c r="BV122" s="140"/>
      <c r="BW122" s="156"/>
      <c r="BX122" s="156"/>
      <c r="BY122" s="156"/>
      <c r="BZ122" s="140"/>
      <c r="CA122" s="156"/>
      <c r="CB122" s="156"/>
      <c r="CC122" s="156"/>
      <c r="CD122" s="140"/>
      <c r="CE122" s="156"/>
      <c r="CF122" s="156"/>
      <c r="CG122" s="156"/>
      <c r="CH122" s="140"/>
      <c r="CI122" s="156"/>
      <c r="CJ122" s="156"/>
      <c r="CK122" s="156"/>
      <c r="CL122" s="140"/>
      <c r="CM122" s="156"/>
      <c r="CN122" s="156"/>
      <c r="CO122" s="156"/>
      <c r="CP122" s="140"/>
      <c r="CQ122" s="156"/>
      <c r="CR122" s="156"/>
      <c r="CS122" s="156"/>
      <c r="CT122" s="140"/>
      <c r="CU122" s="156"/>
      <c r="CV122" s="156"/>
      <c r="CW122" s="156"/>
      <c r="CX122" s="140"/>
      <c r="CY122" s="156"/>
      <c r="CZ122" s="156"/>
      <c r="DA122" s="156"/>
      <c r="DB122" s="140"/>
      <c r="DC122" s="156"/>
      <c r="DD122" s="156"/>
      <c r="DE122" s="156"/>
      <c r="DF122" s="140"/>
      <c r="DG122" s="156"/>
      <c r="DH122" s="156"/>
      <c r="DI122" s="156"/>
      <c r="DJ122" s="140"/>
      <c r="DK122" s="156"/>
      <c r="DL122" s="156"/>
      <c r="DM122" s="156"/>
      <c r="DN122" s="140"/>
      <c r="DO122" s="156"/>
      <c r="DP122" s="156"/>
      <c r="DQ122" s="156"/>
      <c r="DR122" s="140"/>
      <c r="DS122" s="156"/>
      <c r="DT122" s="156"/>
      <c r="DU122" s="156"/>
      <c r="DV122" s="140"/>
      <c r="DW122" s="156"/>
      <c r="DX122" s="156"/>
      <c r="DY122" s="156"/>
      <c r="DZ122" s="140"/>
      <c r="EA122" s="156"/>
      <c r="EB122" s="156"/>
      <c r="EC122" s="156"/>
      <c r="ED122" s="140"/>
      <c r="EE122" s="156"/>
      <c r="EF122" s="156"/>
      <c r="EG122" s="156"/>
      <c r="EH122" s="140"/>
      <c r="EI122" s="156"/>
      <c r="EJ122" s="156"/>
      <c r="EK122" s="156"/>
      <c r="EL122" s="140"/>
      <c r="EM122" s="156"/>
      <c r="EN122" s="156"/>
      <c r="EO122" s="156"/>
      <c r="EP122" s="140"/>
      <c r="EQ122" s="156"/>
      <c r="ER122" s="156"/>
      <c r="ES122" s="156"/>
    </row>
    <row r="123" spans="2:149" s="141" customFormat="1" ht="16.5" customHeight="1">
      <c r="B123" s="137"/>
      <c r="C123" s="156"/>
      <c r="D123" s="156"/>
      <c r="E123" s="156"/>
      <c r="F123" s="137"/>
      <c r="G123" s="156"/>
      <c r="H123" s="156"/>
      <c r="I123" s="156"/>
      <c r="J123" s="143"/>
      <c r="K123" s="156"/>
      <c r="L123" s="156"/>
      <c r="M123" s="156"/>
      <c r="N123" s="140"/>
      <c r="O123" s="156"/>
      <c r="P123" s="156"/>
      <c r="Q123" s="156"/>
      <c r="R123" s="140"/>
      <c r="S123" s="156"/>
      <c r="T123" s="156"/>
      <c r="U123" s="156"/>
      <c r="V123" s="140"/>
      <c r="W123" s="156"/>
      <c r="X123" s="156"/>
      <c r="Y123" s="156"/>
      <c r="Z123" s="140"/>
      <c r="AA123" s="156"/>
      <c r="AB123" s="156"/>
      <c r="AC123" s="156"/>
      <c r="AD123" s="140"/>
      <c r="AE123" s="156"/>
      <c r="AF123" s="156"/>
      <c r="AG123" s="156"/>
      <c r="AH123" s="140"/>
      <c r="AI123" s="156"/>
      <c r="AJ123" s="156"/>
      <c r="AK123" s="156"/>
      <c r="AL123" s="140"/>
      <c r="AM123" s="156"/>
      <c r="AN123" s="156"/>
      <c r="AO123" s="156"/>
      <c r="AP123" s="140"/>
      <c r="AQ123" s="156"/>
      <c r="AR123" s="156"/>
      <c r="AS123" s="156"/>
      <c r="AT123" s="140"/>
      <c r="AU123" s="156"/>
      <c r="AV123" s="156"/>
      <c r="AW123" s="156"/>
      <c r="AX123" s="140"/>
      <c r="AY123" s="156"/>
      <c r="AZ123" s="156"/>
      <c r="BA123" s="156"/>
      <c r="BB123" s="140"/>
      <c r="BC123" s="156"/>
      <c r="BD123" s="156"/>
      <c r="BE123" s="156"/>
      <c r="BF123" s="140"/>
      <c r="BG123" s="156"/>
      <c r="BH123" s="156"/>
      <c r="BI123" s="156"/>
      <c r="BJ123" s="140"/>
      <c r="BK123" s="156"/>
      <c r="BL123" s="156"/>
      <c r="BM123" s="156"/>
      <c r="BN123" s="140"/>
      <c r="BO123" s="156"/>
      <c r="BP123" s="156"/>
      <c r="BQ123" s="156"/>
      <c r="BR123" s="140"/>
      <c r="BS123" s="156"/>
      <c r="BT123" s="156"/>
      <c r="BU123" s="156"/>
      <c r="BV123" s="140"/>
      <c r="BW123" s="156"/>
      <c r="BX123" s="156"/>
      <c r="BY123" s="156"/>
      <c r="BZ123" s="140"/>
      <c r="CA123" s="156"/>
      <c r="CB123" s="156"/>
      <c r="CC123" s="156"/>
      <c r="CD123" s="140"/>
      <c r="CE123" s="156"/>
      <c r="CF123" s="156"/>
      <c r="CG123" s="156"/>
      <c r="CH123" s="140"/>
      <c r="CI123" s="156"/>
      <c r="CJ123" s="156"/>
      <c r="CK123" s="156"/>
      <c r="CL123" s="140"/>
      <c r="CM123" s="156"/>
      <c r="CN123" s="156"/>
      <c r="CO123" s="156"/>
      <c r="CP123" s="140"/>
      <c r="CQ123" s="156"/>
      <c r="CR123" s="156"/>
      <c r="CS123" s="156"/>
      <c r="CT123" s="140"/>
      <c r="CU123" s="156"/>
      <c r="CV123" s="156"/>
      <c r="CW123" s="156"/>
      <c r="CX123" s="140"/>
      <c r="CY123" s="156"/>
      <c r="CZ123" s="156"/>
      <c r="DA123" s="156"/>
      <c r="DB123" s="140"/>
      <c r="DC123" s="156"/>
      <c r="DD123" s="156"/>
      <c r="DE123" s="156"/>
      <c r="DF123" s="140"/>
      <c r="DG123" s="156"/>
      <c r="DH123" s="156"/>
      <c r="DI123" s="156"/>
      <c r="DJ123" s="140"/>
      <c r="DK123" s="156"/>
      <c r="DL123" s="156"/>
      <c r="DM123" s="156"/>
      <c r="DN123" s="140"/>
      <c r="DO123" s="156"/>
      <c r="DP123" s="156"/>
      <c r="DQ123" s="156"/>
      <c r="DR123" s="140"/>
      <c r="DS123" s="156"/>
      <c r="DT123" s="156"/>
      <c r="DU123" s="156"/>
      <c r="DV123" s="140"/>
      <c r="DW123" s="156"/>
      <c r="DX123" s="156"/>
      <c r="DY123" s="156"/>
      <c r="DZ123" s="140"/>
      <c r="EA123" s="156"/>
      <c r="EB123" s="156"/>
      <c r="EC123" s="156"/>
      <c r="ED123" s="140"/>
      <c r="EE123" s="156"/>
      <c r="EF123" s="156"/>
      <c r="EG123" s="156"/>
      <c r="EH123" s="140"/>
      <c r="EI123" s="156"/>
      <c r="EJ123" s="156"/>
      <c r="EK123" s="156"/>
      <c r="EL123" s="140"/>
      <c r="EM123" s="156"/>
      <c r="EN123" s="156"/>
      <c r="EO123" s="156"/>
      <c r="EP123" s="140"/>
      <c r="EQ123" s="156"/>
      <c r="ER123" s="156"/>
      <c r="ES123" s="156"/>
    </row>
    <row r="124" spans="2:149" s="141" customFormat="1" ht="16.5" customHeight="1">
      <c r="B124" s="137"/>
      <c r="C124" s="156"/>
      <c r="D124" s="156"/>
      <c r="E124" s="156"/>
      <c r="F124" s="137"/>
      <c r="G124" s="156"/>
      <c r="H124" s="156"/>
      <c r="I124" s="156"/>
      <c r="J124" s="143"/>
      <c r="K124" s="156"/>
      <c r="L124" s="156"/>
      <c r="M124" s="156"/>
      <c r="N124" s="140"/>
      <c r="O124" s="156"/>
      <c r="P124" s="156"/>
      <c r="Q124" s="156"/>
      <c r="R124" s="140"/>
      <c r="S124" s="156"/>
      <c r="T124" s="156"/>
      <c r="U124" s="156"/>
      <c r="V124" s="140"/>
      <c r="W124" s="156"/>
      <c r="X124" s="156"/>
      <c r="Y124" s="156"/>
      <c r="Z124" s="140"/>
      <c r="AA124" s="156"/>
      <c r="AB124" s="156"/>
      <c r="AC124" s="156"/>
      <c r="AD124" s="140"/>
      <c r="AE124" s="156"/>
      <c r="AF124" s="156"/>
      <c r="AG124" s="156"/>
      <c r="AH124" s="140"/>
      <c r="AI124" s="156"/>
      <c r="AJ124" s="156"/>
      <c r="AK124" s="156"/>
      <c r="AL124" s="140"/>
      <c r="AM124" s="156"/>
      <c r="AN124" s="156"/>
      <c r="AO124" s="156"/>
      <c r="AP124" s="140"/>
      <c r="AQ124" s="156"/>
      <c r="AR124" s="156"/>
      <c r="AS124" s="156"/>
      <c r="AT124" s="140"/>
      <c r="AU124" s="156"/>
      <c r="AV124" s="156"/>
      <c r="AW124" s="156"/>
      <c r="AX124" s="140"/>
      <c r="AY124" s="156"/>
      <c r="AZ124" s="156"/>
      <c r="BA124" s="156"/>
      <c r="BB124" s="140"/>
      <c r="BC124" s="156"/>
      <c r="BD124" s="156"/>
      <c r="BE124" s="156"/>
      <c r="BF124" s="140"/>
      <c r="BG124" s="156"/>
      <c r="BH124" s="156"/>
      <c r="BI124" s="156"/>
      <c r="BJ124" s="140"/>
      <c r="BK124" s="156"/>
      <c r="BL124" s="156"/>
      <c r="BM124" s="156"/>
      <c r="BN124" s="140"/>
      <c r="BO124" s="156"/>
      <c r="BP124" s="156"/>
      <c r="BQ124" s="156"/>
      <c r="BR124" s="140"/>
      <c r="BS124" s="156"/>
      <c r="BT124" s="156"/>
      <c r="BU124" s="156"/>
      <c r="BV124" s="140"/>
      <c r="BW124" s="156"/>
      <c r="BX124" s="156"/>
      <c r="BY124" s="156"/>
      <c r="BZ124" s="140"/>
      <c r="CA124" s="156"/>
      <c r="CB124" s="156"/>
      <c r="CC124" s="156"/>
      <c r="CD124" s="140"/>
      <c r="CE124" s="156"/>
      <c r="CF124" s="156"/>
      <c r="CG124" s="156"/>
      <c r="CH124" s="140"/>
      <c r="CI124" s="156"/>
      <c r="CJ124" s="156"/>
      <c r="CK124" s="156"/>
      <c r="CL124" s="140"/>
      <c r="CM124" s="156"/>
      <c r="CN124" s="156"/>
      <c r="CO124" s="156"/>
      <c r="CP124" s="140"/>
      <c r="CQ124" s="156"/>
      <c r="CR124" s="156"/>
      <c r="CS124" s="156"/>
      <c r="CT124" s="140"/>
      <c r="CU124" s="156"/>
      <c r="CV124" s="156"/>
      <c r="CW124" s="156"/>
      <c r="CX124" s="140"/>
      <c r="CY124" s="156"/>
      <c r="CZ124" s="156"/>
      <c r="DA124" s="156"/>
      <c r="DB124" s="140"/>
      <c r="DC124" s="156"/>
      <c r="DD124" s="156"/>
      <c r="DE124" s="156"/>
      <c r="DF124" s="140"/>
      <c r="DG124" s="156"/>
      <c r="DH124" s="156"/>
      <c r="DI124" s="156"/>
      <c r="DJ124" s="140"/>
      <c r="DK124" s="156"/>
      <c r="DL124" s="156"/>
      <c r="DM124" s="156"/>
      <c r="DN124" s="140"/>
      <c r="DO124" s="156"/>
      <c r="DP124" s="156"/>
      <c r="DQ124" s="156"/>
      <c r="DR124" s="140"/>
      <c r="DS124" s="156"/>
      <c r="DT124" s="156"/>
      <c r="DU124" s="156"/>
      <c r="DV124" s="140"/>
      <c r="DW124" s="156"/>
      <c r="DX124" s="156"/>
      <c r="DY124" s="156"/>
      <c r="DZ124" s="140"/>
      <c r="EA124" s="156"/>
      <c r="EB124" s="156"/>
      <c r="EC124" s="156"/>
      <c r="ED124" s="140"/>
      <c r="EE124" s="156"/>
      <c r="EF124" s="156"/>
      <c r="EG124" s="156"/>
      <c r="EH124" s="140"/>
      <c r="EI124" s="156"/>
      <c r="EJ124" s="156"/>
      <c r="EK124" s="156"/>
      <c r="EL124" s="140"/>
      <c r="EM124" s="156"/>
      <c r="EN124" s="156"/>
      <c r="EO124" s="156"/>
      <c r="EP124" s="140"/>
      <c r="EQ124" s="156"/>
      <c r="ER124" s="156"/>
      <c r="ES124" s="156"/>
    </row>
    <row r="125" spans="2:149" s="141" customFormat="1" ht="16.5" customHeight="1">
      <c r="B125" s="137"/>
      <c r="C125" s="156"/>
      <c r="D125" s="156"/>
      <c r="E125" s="156"/>
      <c r="F125" s="137"/>
      <c r="G125" s="156"/>
      <c r="H125" s="156"/>
      <c r="I125" s="156"/>
      <c r="J125" s="143"/>
      <c r="K125" s="156"/>
      <c r="L125" s="156"/>
      <c r="M125" s="156"/>
      <c r="N125" s="140"/>
      <c r="O125" s="156"/>
      <c r="P125" s="156"/>
      <c r="Q125" s="156"/>
      <c r="R125" s="140"/>
      <c r="S125" s="156"/>
      <c r="T125" s="156"/>
      <c r="U125" s="156"/>
      <c r="V125" s="140"/>
      <c r="W125" s="156"/>
      <c r="X125" s="156"/>
      <c r="Y125" s="156"/>
      <c r="Z125" s="140"/>
      <c r="AA125" s="156"/>
      <c r="AB125" s="156"/>
      <c r="AC125" s="156"/>
      <c r="AD125" s="140"/>
      <c r="AE125" s="156"/>
      <c r="AF125" s="156"/>
      <c r="AG125" s="156"/>
      <c r="AH125" s="140"/>
      <c r="AI125" s="156"/>
      <c r="AJ125" s="156"/>
      <c r="AK125" s="156"/>
      <c r="AL125" s="140"/>
      <c r="AM125" s="156"/>
      <c r="AN125" s="156"/>
      <c r="AO125" s="156"/>
      <c r="AP125" s="140"/>
      <c r="AQ125" s="156"/>
      <c r="AR125" s="156"/>
      <c r="AS125" s="156"/>
      <c r="AT125" s="140"/>
      <c r="AU125" s="156"/>
      <c r="AV125" s="156"/>
      <c r="AW125" s="156"/>
      <c r="AX125" s="140"/>
      <c r="AY125" s="156"/>
      <c r="AZ125" s="156"/>
      <c r="BA125" s="156"/>
      <c r="BB125" s="140"/>
      <c r="BC125" s="156"/>
      <c r="BD125" s="156"/>
      <c r="BE125" s="156"/>
      <c r="BF125" s="140"/>
      <c r="BG125" s="156"/>
      <c r="BH125" s="156"/>
      <c r="BI125" s="156"/>
      <c r="BJ125" s="140"/>
      <c r="BK125" s="156"/>
      <c r="BL125" s="156"/>
      <c r="BM125" s="156"/>
      <c r="BN125" s="140"/>
      <c r="BO125" s="156"/>
      <c r="BP125" s="156"/>
      <c r="BQ125" s="156"/>
      <c r="BR125" s="140"/>
      <c r="BS125" s="156"/>
      <c r="BT125" s="156"/>
      <c r="BU125" s="156"/>
      <c r="BV125" s="140"/>
      <c r="BW125" s="156"/>
      <c r="BX125" s="156"/>
      <c r="BY125" s="156"/>
      <c r="BZ125" s="140"/>
      <c r="CA125" s="156"/>
      <c r="CB125" s="156"/>
      <c r="CC125" s="156"/>
      <c r="CD125" s="140"/>
      <c r="CE125" s="156"/>
      <c r="CF125" s="156"/>
      <c r="CG125" s="156"/>
      <c r="CH125" s="140"/>
      <c r="CI125" s="156"/>
      <c r="CJ125" s="156"/>
      <c r="CK125" s="156"/>
      <c r="CL125" s="140"/>
      <c r="CM125" s="156"/>
      <c r="CN125" s="156"/>
      <c r="CO125" s="156"/>
      <c r="CP125" s="140"/>
      <c r="CQ125" s="156"/>
      <c r="CR125" s="156"/>
      <c r="CS125" s="156"/>
      <c r="CT125" s="140"/>
      <c r="CU125" s="156"/>
      <c r="CV125" s="156"/>
      <c r="CW125" s="156"/>
      <c r="CX125" s="140"/>
      <c r="CY125" s="156"/>
      <c r="CZ125" s="156"/>
      <c r="DA125" s="156"/>
      <c r="DB125" s="140"/>
      <c r="DC125" s="156"/>
      <c r="DD125" s="156"/>
      <c r="DE125" s="156"/>
      <c r="DF125" s="140"/>
      <c r="DG125" s="156"/>
      <c r="DH125" s="156"/>
      <c r="DI125" s="156"/>
      <c r="DJ125" s="140"/>
      <c r="DK125" s="156"/>
      <c r="DL125" s="156"/>
      <c r="DM125" s="156"/>
      <c r="DN125" s="140"/>
      <c r="DO125" s="156"/>
      <c r="DP125" s="156"/>
      <c r="DQ125" s="156"/>
      <c r="DR125" s="140"/>
      <c r="DS125" s="156"/>
      <c r="DT125" s="156"/>
      <c r="DU125" s="156"/>
      <c r="DV125" s="140"/>
      <c r="DW125" s="156"/>
      <c r="DX125" s="156"/>
      <c r="DY125" s="156"/>
      <c r="DZ125" s="140"/>
      <c r="EA125" s="156"/>
      <c r="EB125" s="156"/>
      <c r="EC125" s="156"/>
      <c r="ED125" s="140"/>
      <c r="EE125" s="156"/>
      <c r="EF125" s="156"/>
      <c r="EG125" s="156"/>
      <c r="EH125" s="140"/>
      <c r="EI125" s="156"/>
      <c r="EJ125" s="156"/>
      <c r="EK125" s="156"/>
      <c r="EL125" s="140"/>
      <c r="EM125" s="156"/>
      <c r="EN125" s="156"/>
      <c r="EO125" s="156"/>
      <c r="EP125" s="140"/>
      <c r="EQ125" s="156"/>
      <c r="ER125" s="156"/>
      <c r="ES125" s="156"/>
    </row>
    <row r="126" spans="2:149" s="141" customFormat="1" ht="16.5" customHeight="1">
      <c r="B126" s="137"/>
      <c r="C126" s="156"/>
      <c r="D126" s="156"/>
      <c r="E126" s="156"/>
      <c r="F126" s="137"/>
      <c r="G126" s="156"/>
      <c r="H126" s="156"/>
      <c r="I126" s="156"/>
      <c r="J126" s="143"/>
      <c r="K126" s="156"/>
      <c r="L126" s="156"/>
      <c r="M126" s="156"/>
      <c r="N126" s="140"/>
      <c r="O126" s="156"/>
      <c r="P126" s="156"/>
      <c r="Q126" s="156"/>
      <c r="R126" s="140"/>
      <c r="S126" s="156"/>
      <c r="T126" s="156"/>
      <c r="U126" s="156"/>
      <c r="V126" s="140"/>
      <c r="W126" s="156"/>
      <c r="X126" s="156"/>
      <c r="Y126" s="156"/>
      <c r="Z126" s="140"/>
      <c r="AA126" s="156"/>
      <c r="AB126" s="156"/>
      <c r="AC126" s="156"/>
      <c r="AD126" s="140"/>
      <c r="AE126" s="156"/>
      <c r="AF126" s="156"/>
      <c r="AG126" s="156"/>
      <c r="AH126" s="140"/>
      <c r="AI126" s="156"/>
      <c r="AJ126" s="156"/>
      <c r="AK126" s="156"/>
      <c r="AL126" s="140"/>
      <c r="AM126" s="156"/>
      <c r="AN126" s="156"/>
      <c r="AO126" s="156"/>
      <c r="AP126" s="140"/>
      <c r="AQ126" s="156"/>
      <c r="AR126" s="156"/>
      <c r="AS126" s="156"/>
      <c r="AT126" s="140"/>
      <c r="AU126" s="156"/>
      <c r="AV126" s="156"/>
      <c r="AW126" s="156"/>
      <c r="AX126" s="140"/>
      <c r="AY126" s="156"/>
      <c r="AZ126" s="156"/>
      <c r="BA126" s="156"/>
      <c r="BB126" s="140"/>
      <c r="BC126" s="156"/>
      <c r="BD126" s="156"/>
      <c r="BE126" s="156"/>
      <c r="BF126" s="140"/>
      <c r="BG126" s="156"/>
      <c r="BH126" s="156"/>
      <c r="BI126" s="156"/>
      <c r="BJ126" s="140"/>
      <c r="BK126" s="156"/>
      <c r="BL126" s="156"/>
      <c r="BM126" s="156"/>
      <c r="BN126" s="140"/>
      <c r="BO126" s="156"/>
      <c r="BP126" s="156"/>
      <c r="BQ126" s="156"/>
      <c r="BR126" s="140"/>
      <c r="BS126" s="156"/>
      <c r="BT126" s="156"/>
      <c r="BU126" s="156"/>
      <c r="BV126" s="140"/>
      <c r="BW126" s="156"/>
      <c r="BX126" s="156"/>
      <c r="BY126" s="156"/>
      <c r="BZ126" s="140"/>
      <c r="CA126" s="156"/>
      <c r="CB126" s="156"/>
      <c r="CC126" s="156"/>
      <c r="CD126" s="140"/>
      <c r="CE126" s="156"/>
      <c r="CF126" s="156"/>
      <c r="CG126" s="156"/>
      <c r="CH126" s="140"/>
      <c r="CI126" s="156"/>
      <c r="CJ126" s="156"/>
      <c r="CK126" s="156"/>
      <c r="CL126" s="140"/>
      <c r="CM126" s="156"/>
      <c r="CN126" s="156"/>
      <c r="CO126" s="156"/>
      <c r="CP126" s="140"/>
      <c r="CQ126" s="156"/>
      <c r="CR126" s="156"/>
      <c r="CS126" s="156"/>
      <c r="CT126" s="140"/>
      <c r="CU126" s="156"/>
      <c r="CV126" s="156"/>
      <c r="CW126" s="156"/>
      <c r="CX126" s="140"/>
      <c r="CY126" s="156"/>
      <c r="CZ126" s="156"/>
      <c r="DA126" s="156"/>
      <c r="DB126" s="140"/>
      <c r="DC126" s="156"/>
      <c r="DD126" s="156"/>
      <c r="DE126" s="156"/>
      <c r="DF126" s="140"/>
      <c r="DG126" s="156"/>
      <c r="DH126" s="156"/>
      <c r="DI126" s="156"/>
      <c r="DJ126" s="140"/>
      <c r="DK126" s="156"/>
      <c r="DL126" s="156"/>
      <c r="DM126" s="156"/>
      <c r="DN126" s="140"/>
      <c r="DO126" s="156"/>
      <c r="DP126" s="156"/>
      <c r="DQ126" s="156"/>
      <c r="DR126" s="140"/>
      <c r="DS126" s="156"/>
      <c r="DT126" s="156"/>
      <c r="DU126" s="156"/>
      <c r="DV126" s="140"/>
      <c r="DW126" s="156"/>
      <c r="DX126" s="156"/>
      <c r="DY126" s="156"/>
      <c r="DZ126" s="140"/>
      <c r="EA126" s="156"/>
      <c r="EB126" s="156"/>
      <c r="EC126" s="156"/>
      <c r="ED126" s="140"/>
      <c r="EE126" s="156"/>
      <c r="EF126" s="156"/>
      <c r="EG126" s="156"/>
      <c r="EH126" s="140"/>
      <c r="EI126" s="156"/>
      <c r="EJ126" s="156"/>
      <c r="EK126" s="156"/>
      <c r="EL126" s="140"/>
      <c r="EM126" s="156"/>
      <c r="EN126" s="156"/>
      <c r="EO126" s="156"/>
      <c r="EP126" s="140"/>
      <c r="EQ126" s="156"/>
      <c r="ER126" s="156"/>
      <c r="ES126" s="156"/>
    </row>
    <row r="127" spans="2:149" s="141" customFormat="1" ht="16.5" customHeight="1">
      <c r="B127" s="137"/>
      <c r="C127" s="156"/>
      <c r="D127" s="156"/>
      <c r="E127" s="156"/>
      <c r="F127" s="137"/>
      <c r="G127" s="156"/>
      <c r="H127" s="156"/>
      <c r="I127" s="156"/>
      <c r="J127" s="143"/>
      <c r="K127" s="156"/>
      <c r="L127" s="156"/>
      <c r="M127" s="156"/>
      <c r="N127" s="140"/>
      <c r="O127" s="156"/>
      <c r="P127" s="156"/>
      <c r="Q127" s="156"/>
      <c r="R127" s="140"/>
      <c r="S127" s="156"/>
      <c r="T127" s="156"/>
      <c r="U127" s="156"/>
      <c r="V127" s="140"/>
      <c r="W127" s="156"/>
      <c r="X127" s="156"/>
      <c r="Y127" s="156"/>
      <c r="Z127" s="140"/>
      <c r="AA127" s="156"/>
      <c r="AB127" s="156"/>
      <c r="AC127" s="156"/>
      <c r="AD127" s="140"/>
      <c r="AE127" s="156"/>
      <c r="AF127" s="156"/>
      <c r="AG127" s="156"/>
      <c r="AH127" s="140"/>
      <c r="AI127" s="156"/>
      <c r="AJ127" s="156"/>
      <c r="AK127" s="156"/>
      <c r="AL127" s="140"/>
      <c r="AM127" s="156"/>
      <c r="AN127" s="156"/>
      <c r="AO127" s="156"/>
      <c r="AP127" s="140"/>
      <c r="AQ127" s="156"/>
      <c r="AR127" s="156"/>
      <c r="AS127" s="156"/>
      <c r="AT127" s="140"/>
      <c r="AU127" s="156"/>
      <c r="AV127" s="156"/>
      <c r="AW127" s="156"/>
      <c r="AX127" s="140"/>
      <c r="AY127" s="156"/>
      <c r="AZ127" s="156"/>
      <c r="BA127" s="156"/>
      <c r="BB127" s="140"/>
      <c r="BC127" s="156"/>
      <c r="BD127" s="156"/>
      <c r="BE127" s="156"/>
      <c r="BF127" s="140"/>
      <c r="BG127" s="156"/>
      <c r="BH127" s="156"/>
      <c r="BI127" s="156"/>
      <c r="BJ127" s="140"/>
      <c r="BK127" s="156"/>
      <c r="BL127" s="156"/>
      <c r="BM127" s="156"/>
      <c r="BN127" s="140"/>
      <c r="BO127" s="156"/>
      <c r="BP127" s="156"/>
      <c r="BQ127" s="156"/>
      <c r="BR127" s="140"/>
      <c r="BS127" s="156"/>
      <c r="BT127" s="156"/>
      <c r="BU127" s="156"/>
      <c r="BV127" s="140"/>
      <c r="BW127" s="156"/>
      <c r="BX127" s="156"/>
      <c r="BY127" s="156"/>
      <c r="BZ127" s="140"/>
      <c r="CA127" s="156"/>
      <c r="CB127" s="156"/>
      <c r="CC127" s="156"/>
      <c r="CD127" s="140"/>
      <c r="CE127" s="156"/>
      <c r="CF127" s="156"/>
      <c r="CG127" s="156"/>
      <c r="CH127" s="140"/>
      <c r="CI127" s="156"/>
      <c r="CJ127" s="156"/>
      <c r="CK127" s="156"/>
      <c r="CL127" s="140"/>
      <c r="CM127" s="156"/>
      <c r="CN127" s="156"/>
      <c r="CO127" s="156"/>
      <c r="CP127" s="140"/>
      <c r="CQ127" s="156"/>
      <c r="CR127" s="156"/>
      <c r="CS127" s="156"/>
      <c r="CT127" s="140"/>
      <c r="CU127" s="156"/>
      <c r="CV127" s="156"/>
      <c r="CW127" s="156"/>
      <c r="CX127" s="140"/>
      <c r="CY127" s="156"/>
      <c r="CZ127" s="156"/>
      <c r="DA127" s="156"/>
      <c r="DB127" s="140"/>
      <c r="DC127" s="156"/>
      <c r="DD127" s="156"/>
      <c r="DE127" s="156"/>
      <c r="DF127" s="140"/>
      <c r="DG127" s="156"/>
      <c r="DH127" s="156"/>
      <c r="DI127" s="156"/>
      <c r="DJ127" s="140"/>
      <c r="DK127" s="156"/>
      <c r="DL127" s="156"/>
      <c r="DM127" s="156"/>
      <c r="DN127" s="140"/>
      <c r="DO127" s="156"/>
      <c r="DP127" s="156"/>
      <c r="DQ127" s="156"/>
      <c r="DR127" s="140"/>
      <c r="DS127" s="156"/>
      <c r="DT127" s="156"/>
      <c r="DU127" s="156"/>
      <c r="DV127" s="140"/>
      <c r="DW127" s="156"/>
      <c r="DX127" s="156"/>
      <c r="DY127" s="156"/>
      <c r="DZ127" s="140"/>
      <c r="EA127" s="156"/>
      <c r="EB127" s="156"/>
      <c r="EC127" s="156"/>
      <c r="ED127" s="140"/>
      <c r="EE127" s="156"/>
      <c r="EF127" s="156"/>
      <c r="EG127" s="156"/>
      <c r="EH127" s="140"/>
      <c r="EI127" s="156"/>
      <c r="EJ127" s="156"/>
      <c r="EK127" s="156"/>
      <c r="EL127" s="140"/>
      <c r="EM127" s="156"/>
      <c r="EN127" s="156"/>
      <c r="EO127" s="156"/>
      <c r="EP127" s="140"/>
      <c r="EQ127" s="156"/>
      <c r="ER127" s="156"/>
      <c r="ES127" s="156"/>
    </row>
    <row r="128" spans="2:149" s="141" customFormat="1" ht="16.5" customHeight="1">
      <c r="B128" s="137"/>
      <c r="C128" s="156"/>
      <c r="D128" s="156"/>
      <c r="E128" s="156"/>
      <c r="F128" s="137"/>
      <c r="G128" s="156"/>
      <c r="H128" s="156"/>
      <c r="I128" s="156"/>
      <c r="J128" s="143"/>
      <c r="K128" s="156"/>
      <c r="L128" s="156"/>
      <c r="M128" s="156"/>
      <c r="N128" s="143"/>
      <c r="O128" s="156"/>
      <c r="P128" s="156"/>
      <c r="Q128" s="156"/>
      <c r="R128" s="143"/>
      <c r="S128" s="156"/>
      <c r="T128" s="156"/>
      <c r="U128" s="156"/>
      <c r="V128" s="143"/>
      <c r="W128" s="156"/>
      <c r="X128" s="156"/>
      <c r="Y128" s="156"/>
      <c r="Z128" s="143"/>
      <c r="AA128" s="156"/>
      <c r="AB128" s="156"/>
      <c r="AC128" s="156"/>
      <c r="AD128" s="143"/>
      <c r="AE128" s="156"/>
      <c r="AF128" s="156"/>
      <c r="AG128" s="156"/>
      <c r="AH128" s="143"/>
      <c r="AI128" s="156"/>
      <c r="AJ128" s="156"/>
      <c r="AK128" s="156"/>
      <c r="AL128" s="143"/>
      <c r="AM128" s="156"/>
      <c r="AN128" s="156"/>
      <c r="AO128" s="156"/>
      <c r="AP128" s="143"/>
      <c r="AQ128" s="156"/>
      <c r="AR128" s="156"/>
      <c r="AS128" s="156"/>
      <c r="AT128" s="143"/>
      <c r="AU128" s="156"/>
      <c r="AV128" s="156"/>
      <c r="AW128" s="156"/>
      <c r="AX128" s="143"/>
      <c r="AY128" s="156"/>
      <c r="AZ128" s="156"/>
      <c r="BA128" s="156"/>
      <c r="BB128" s="143"/>
      <c r="BC128" s="156"/>
      <c r="BD128" s="156"/>
      <c r="BE128" s="156"/>
      <c r="BF128" s="143"/>
      <c r="BG128" s="156"/>
      <c r="BH128" s="156"/>
      <c r="BI128" s="156"/>
      <c r="BJ128" s="143"/>
      <c r="BK128" s="156"/>
      <c r="BL128" s="156"/>
      <c r="BM128" s="156"/>
      <c r="BN128" s="143"/>
      <c r="BO128" s="156"/>
      <c r="BP128" s="156"/>
      <c r="BQ128" s="156"/>
      <c r="BR128" s="143"/>
      <c r="BS128" s="156"/>
      <c r="BT128" s="156"/>
      <c r="BU128" s="156"/>
      <c r="BV128" s="143"/>
      <c r="BW128" s="156"/>
      <c r="BX128" s="156"/>
      <c r="BY128" s="156"/>
      <c r="BZ128" s="143"/>
      <c r="CA128" s="156"/>
      <c r="CB128" s="156"/>
      <c r="CC128" s="156"/>
      <c r="CD128" s="143"/>
      <c r="CE128" s="156"/>
      <c r="CF128" s="156"/>
      <c r="CG128" s="156"/>
      <c r="CH128" s="143"/>
      <c r="CI128" s="156"/>
      <c r="CJ128" s="156"/>
      <c r="CK128" s="156"/>
      <c r="CL128" s="143"/>
      <c r="CM128" s="156"/>
      <c r="CN128" s="156"/>
      <c r="CO128" s="156"/>
      <c r="CP128" s="143"/>
      <c r="CQ128" s="156"/>
      <c r="CR128" s="156"/>
      <c r="CS128" s="156"/>
      <c r="CT128" s="143"/>
      <c r="CU128" s="156"/>
      <c r="CV128" s="156"/>
      <c r="CW128" s="156"/>
      <c r="CX128" s="143"/>
      <c r="CY128" s="156"/>
      <c r="CZ128" s="156"/>
      <c r="DA128" s="156"/>
      <c r="DB128" s="143"/>
      <c r="DC128" s="156"/>
      <c r="DD128" s="156"/>
      <c r="DE128" s="156"/>
      <c r="DF128" s="143"/>
      <c r="DG128" s="156"/>
      <c r="DH128" s="156"/>
      <c r="DI128" s="156"/>
      <c r="DJ128" s="143"/>
      <c r="DK128" s="156"/>
      <c r="DL128" s="156"/>
      <c r="DM128" s="156"/>
      <c r="DN128" s="143"/>
      <c r="DO128" s="156"/>
      <c r="DP128" s="156"/>
      <c r="DQ128" s="156"/>
      <c r="DR128" s="143"/>
      <c r="DS128" s="156"/>
      <c r="DT128" s="156"/>
      <c r="DU128" s="156"/>
      <c r="DV128" s="143"/>
      <c r="DW128" s="156"/>
      <c r="DX128" s="156"/>
      <c r="DY128" s="156"/>
      <c r="DZ128" s="143"/>
      <c r="EA128" s="156"/>
      <c r="EB128" s="156"/>
      <c r="EC128" s="156"/>
      <c r="ED128" s="143"/>
      <c r="EE128" s="156"/>
      <c r="EF128" s="156"/>
      <c r="EG128" s="156"/>
      <c r="EH128" s="143"/>
      <c r="EI128" s="156"/>
      <c r="EJ128" s="156"/>
      <c r="EK128" s="156"/>
      <c r="EL128" s="143"/>
      <c r="EM128" s="156"/>
      <c r="EN128" s="156"/>
      <c r="EO128" s="156"/>
      <c r="EP128" s="143"/>
      <c r="EQ128" s="156"/>
      <c r="ER128" s="156"/>
      <c r="ES128" s="156"/>
    </row>
    <row r="129" spans="2:149" s="141" customFormat="1" ht="16.5" customHeight="1">
      <c r="B129" s="137"/>
      <c r="C129" s="156"/>
      <c r="D129" s="156"/>
      <c r="E129" s="156"/>
      <c r="F129" s="137"/>
      <c r="G129" s="156"/>
      <c r="H129" s="156"/>
      <c r="I129" s="156"/>
      <c r="J129" s="143"/>
      <c r="K129" s="156"/>
      <c r="L129" s="156"/>
      <c r="M129" s="156"/>
      <c r="N129" s="143"/>
      <c r="O129" s="156"/>
      <c r="P129" s="156"/>
      <c r="Q129" s="156"/>
      <c r="R129" s="143"/>
      <c r="S129" s="156"/>
      <c r="T129" s="156"/>
      <c r="U129" s="156"/>
      <c r="V129" s="143"/>
      <c r="W129" s="156"/>
      <c r="X129" s="156"/>
      <c r="Y129" s="156"/>
      <c r="Z129" s="143"/>
      <c r="AA129" s="156"/>
      <c r="AB129" s="156"/>
      <c r="AC129" s="156"/>
      <c r="AD129" s="143"/>
      <c r="AE129" s="156"/>
      <c r="AF129" s="156"/>
      <c r="AG129" s="156"/>
      <c r="AH129" s="143"/>
      <c r="AI129" s="156"/>
      <c r="AJ129" s="156"/>
      <c r="AK129" s="156"/>
      <c r="AL129" s="143"/>
      <c r="AM129" s="156"/>
      <c r="AN129" s="156"/>
      <c r="AO129" s="156"/>
      <c r="AP129" s="143"/>
      <c r="AQ129" s="156"/>
      <c r="AR129" s="156"/>
      <c r="AS129" s="156"/>
      <c r="AT129" s="143"/>
      <c r="AU129" s="156"/>
      <c r="AV129" s="156"/>
      <c r="AW129" s="156"/>
      <c r="AX129" s="143"/>
      <c r="AY129" s="156"/>
      <c r="AZ129" s="156"/>
      <c r="BA129" s="156"/>
      <c r="BB129" s="143"/>
      <c r="BC129" s="156"/>
      <c r="BD129" s="156"/>
      <c r="BE129" s="156"/>
      <c r="BF129" s="143"/>
      <c r="BG129" s="156"/>
      <c r="BH129" s="156"/>
      <c r="BI129" s="156"/>
      <c r="BJ129" s="143"/>
      <c r="BK129" s="156"/>
      <c r="BL129" s="156"/>
      <c r="BM129" s="156"/>
      <c r="BN129" s="143"/>
      <c r="BO129" s="156"/>
      <c r="BP129" s="156"/>
      <c r="BQ129" s="156"/>
      <c r="BR129" s="143"/>
      <c r="BS129" s="156"/>
      <c r="BT129" s="156"/>
      <c r="BU129" s="156"/>
      <c r="BV129" s="143"/>
      <c r="BW129" s="156"/>
      <c r="BX129" s="156"/>
      <c r="BY129" s="156"/>
      <c r="BZ129" s="143"/>
      <c r="CA129" s="156"/>
      <c r="CB129" s="156"/>
      <c r="CC129" s="156"/>
      <c r="CD129" s="143"/>
      <c r="CE129" s="156"/>
      <c r="CF129" s="156"/>
      <c r="CG129" s="156"/>
      <c r="CH129" s="143"/>
      <c r="CI129" s="156"/>
      <c r="CJ129" s="156"/>
      <c r="CK129" s="156"/>
      <c r="CL129" s="143"/>
      <c r="CM129" s="156"/>
      <c r="CN129" s="156"/>
      <c r="CO129" s="156"/>
      <c r="CP129" s="143"/>
      <c r="CQ129" s="156"/>
      <c r="CR129" s="156"/>
      <c r="CS129" s="156"/>
      <c r="CT129" s="143"/>
      <c r="CU129" s="156"/>
      <c r="CV129" s="156"/>
      <c r="CW129" s="156"/>
      <c r="CX129" s="143"/>
      <c r="CY129" s="156"/>
      <c r="CZ129" s="156"/>
      <c r="DA129" s="156"/>
      <c r="DB129" s="143"/>
      <c r="DC129" s="156"/>
      <c r="DD129" s="156"/>
      <c r="DE129" s="156"/>
      <c r="DF129" s="143"/>
      <c r="DG129" s="156"/>
      <c r="DH129" s="156"/>
      <c r="DI129" s="156"/>
      <c r="DJ129" s="143"/>
      <c r="DK129" s="156"/>
      <c r="DL129" s="156"/>
      <c r="DM129" s="156"/>
      <c r="DN129" s="143"/>
      <c r="DO129" s="156"/>
      <c r="DP129" s="156"/>
      <c r="DQ129" s="156"/>
      <c r="DR129" s="143"/>
      <c r="DS129" s="156"/>
      <c r="DT129" s="156"/>
      <c r="DU129" s="156"/>
      <c r="DV129" s="143"/>
      <c r="DW129" s="156"/>
      <c r="DX129" s="156"/>
      <c r="DY129" s="156"/>
      <c r="DZ129" s="143"/>
      <c r="EA129" s="156"/>
      <c r="EB129" s="156"/>
      <c r="EC129" s="156"/>
      <c r="ED129" s="143"/>
      <c r="EE129" s="156"/>
      <c r="EF129" s="156"/>
      <c r="EG129" s="156"/>
      <c r="EH129" s="143"/>
      <c r="EI129" s="156"/>
      <c r="EJ129" s="156"/>
      <c r="EK129" s="156"/>
      <c r="EL129" s="143"/>
      <c r="EM129" s="156"/>
      <c r="EN129" s="156"/>
      <c r="EO129" s="156"/>
      <c r="EP129" s="143"/>
      <c r="EQ129" s="156"/>
      <c r="ER129" s="156"/>
      <c r="ES129" s="156"/>
    </row>
    <row r="130" spans="2:149" s="141" customFormat="1" ht="16.5" customHeight="1">
      <c r="B130" s="137"/>
      <c r="C130" s="156"/>
      <c r="D130" s="156"/>
      <c r="E130" s="156"/>
      <c r="F130" s="137"/>
      <c r="G130" s="156"/>
      <c r="H130" s="156"/>
      <c r="I130" s="156"/>
      <c r="J130" s="143"/>
      <c r="K130" s="156"/>
      <c r="L130" s="156"/>
      <c r="M130" s="156"/>
      <c r="N130" s="143"/>
      <c r="O130" s="156"/>
      <c r="P130" s="156"/>
      <c r="Q130" s="156"/>
      <c r="R130" s="143"/>
      <c r="S130" s="156"/>
      <c r="T130" s="156"/>
      <c r="U130" s="156"/>
      <c r="V130" s="143"/>
      <c r="W130" s="156"/>
      <c r="X130" s="156"/>
      <c r="Y130" s="156"/>
      <c r="Z130" s="143"/>
      <c r="AA130" s="156"/>
      <c r="AB130" s="156"/>
      <c r="AC130" s="156"/>
      <c r="AD130" s="143"/>
      <c r="AE130" s="156"/>
      <c r="AF130" s="156"/>
      <c r="AG130" s="156"/>
      <c r="AH130" s="143"/>
      <c r="AI130" s="156"/>
      <c r="AJ130" s="156"/>
      <c r="AK130" s="156"/>
      <c r="AL130" s="143"/>
      <c r="AM130" s="156"/>
      <c r="AN130" s="156"/>
      <c r="AO130" s="156"/>
      <c r="AP130" s="143"/>
      <c r="AQ130" s="156"/>
      <c r="AR130" s="156"/>
      <c r="AS130" s="156"/>
      <c r="AT130" s="143"/>
      <c r="AU130" s="156"/>
      <c r="AV130" s="156"/>
      <c r="AW130" s="156"/>
      <c r="AX130" s="143"/>
      <c r="AY130" s="156"/>
      <c r="AZ130" s="156"/>
      <c r="BA130" s="156"/>
      <c r="BB130" s="143"/>
      <c r="BC130" s="156"/>
      <c r="BD130" s="156"/>
      <c r="BE130" s="156"/>
      <c r="BF130" s="143"/>
      <c r="BG130" s="156"/>
      <c r="BH130" s="156"/>
      <c r="BI130" s="156"/>
      <c r="BJ130" s="143"/>
      <c r="BK130" s="156"/>
      <c r="BL130" s="156"/>
      <c r="BM130" s="156"/>
      <c r="BN130" s="143"/>
      <c r="BO130" s="156"/>
      <c r="BP130" s="156"/>
      <c r="BQ130" s="156"/>
      <c r="BR130" s="143"/>
      <c r="BS130" s="156"/>
      <c r="BT130" s="156"/>
      <c r="BU130" s="156"/>
      <c r="BV130" s="143"/>
      <c r="BW130" s="156"/>
      <c r="BX130" s="156"/>
      <c r="BY130" s="156"/>
      <c r="BZ130" s="143"/>
      <c r="CA130" s="156"/>
      <c r="CB130" s="156"/>
      <c r="CC130" s="156"/>
      <c r="CD130" s="143"/>
      <c r="CE130" s="156"/>
      <c r="CF130" s="156"/>
      <c r="CG130" s="156"/>
      <c r="CH130" s="143"/>
      <c r="CI130" s="156"/>
      <c r="CJ130" s="156"/>
      <c r="CK130" s="156"/>
      <c r="CL130" s="143"/>
      <c r="CM130" s="156"/>
      <c r="CN130" s="156"/>
      <c r="CO130" s="156"/>
      <c r="CP130" s="143"/>
      <c r="CQ130" s="156"/>
      <c r="CR130" s="156"/>
      <c r="CS130" s="156"/>
      <c r="CT130" s="143"/>
      <c r="CU130" s="156"/>
      <c r="CV130" s="156"/>
      <c r="CW130" s="156"/>
      <c r="CX130" s="143"/>
      <c r="CY130" s="156"/>
      <c r="CZ130" s="156"/>
      <c r="DA130" s="156"/>
      <c r="DB130" s="143"/>
      <c r="DC130" s="156"/>
      <c r="DD130" s="156"/>
      <c r="DE130" s="156"/>
      <c r="DF130" s="143"/>
      <c r="DG130" s="156"/>
      <c r="DH130" s="156"/>
      <c r="DI130" s="156"/>
      <c r="DJ130" s="143"/>
      <c r="DK130" s="156"/>
      <c r="DL130" s="156"/>
      <c r="DM130" s="156"/>
      <c r="DN130" s="143"/>
      <c r="DO130" s="156"/>
      <c r="DP130" s="156"/>
      <c r="DQ130" s="156"/>
      <c r="DR130" s="143"/>
      <c r="DS130" s="156"/>
      <c r="DT130" s="156"/>
      <c r="DU130" s="156"/>
      <c r="DV130" s="143"/>
      <c r="DW130" s="156"/>
      <c r="DX130" s="156"/>
      <c r="DY130" s="156"/>
      <c r="DZ130" s="143"/>
      <c r="EA130" s="156"/>
      <c r="EB130" s="156"/>
      <c r="EC130" s="156"/>
      <c r="ED130" s="143"/>
      <c r="EE130" s="156"/>
      <c r="EF130" s="156"/>
      <c r="EG130" s="156"/>
      <c r="EH130" s="143"/>
      <c r="EI130" s="156"/>
      <c r="EJ130" s="156"/>
      <c r="EK130" s="156"/>
      <c r="EL130" s="143"/>
      <c r="EM130" s="156"/>
      <c r="EN130" s="156"/>
      <c r="EO130" s="156"/>
      <c r="EP130" s="143"/>
      <c r="EQ130" s="156"/>
      <c r="ER130" s="156"/>
      <c r="ES130" s="156"/>
    </row>
    <row r="131" spans="2:149" s="141" customFormat="1" ht="16.5" customHeight="1">
      <c r="B131" s="137"/>
      <c r="C131" s="156"/>
      <c r="D131" s="156"/>
      <c r="E131" s="156"/>
      <c r="F131" s="137"/>
      <c r="G131" s="156"/>
      <c r="H131" s="156"/>
      <c r="I131" s="156"/>
      <c r="J131" s="143"/>
      <c r="K131" s="156"/>
      <c r="L131" s="156"/>
      <c r="M131" s="156"/>
      <c r="N131" s="143"/>
      <c r="O131" s="156"/>
      <c r="P131" s="156"/>
      <c r="Q131" s="156"/>
      <c r="R131" s="143"/>
      <c r="S131" s="156"/>
      <c r="T131" s="156"/>
      <c r="U131" s="156"/>
      <c r="V131" s="143"/>
      <c r="W131" s="156"/>
      <c r="X131" s="156"/>
      <c r="Y131" s="156"/>
      <c r="Z131" s="143"/>
      <c r="AA131" s="156"/>
      <c r="AB131" s="156"/>
      <c r="AC131" s="156"/>
      <c r="AD131" s="143"/>
      <c r="AE131" s="156"/>
      <c r="AF131" s="156"/>
      <c r="AG131" s="156"/>
      <c r="AH131" s="143"/>
      <c r="AI131" s="156"/>
      <c r="AJ131" s="156"/>
      <c r="AK131" s="156"/>
      <c r="AL131" s="143"/>
      <c r="AM131" s="156"/>
      <c r="AN131" s="156"/>
      <c r="AO131" s="156"/>
      <c r="AP131" s="143"/>
      <c r="AQ131" s="156"/>
      <c r="AR131" s="156"/>
      <c r="AS131" s="156"/>
      <c r="AT131" s="143"/>
      <c r="AU131" s="156"/>
      <c r="AV131" s="156"/>
      <c r="AW131" s="156"/>
      <c r="AX131" s="143"/>
      <c r="AY131" s="156"/>
      <c r="AZ131" s="156"/>
      <c r="BA131" s="156"/>
      <c r="BB131" s="143"/>
      <c r="BC131" s="156"/>
      <c r="BD131" s="156"/>
      <c r="BE131" s="156"/>
      <c r="BF131" s="143"/>
      <c r="BG131" s="156"/>
      <c r="BH131" s="156"/>
      <c r="BI131" s="156"/>
      <c r="BJ131" s="143"/>
      <c r="BK131" s="156"/>
      <c r="BL131" s="156"/>
      <c r="BM131" s="156"/>
      <c r="BN131" s="143"/>
      <c r="BO131" s="156"/>
      <c r="BP131" s="156"/>
      <c r="BQ131" s="156"/>
      <c r="BR131" s="143"/>
      <c r="BS131" s="156"/>
      <c r="BT131" s="156"/>
      <c r="BU131" s="156"/>
      <c r="BV131" s="143"/>
      <c r="BW131" s="156"/>
      <c r="BX131" s="156"/>
      <c r="BY131" s="156"/>
      <c r="BZ131" s="143"/>
      <c r="CA131" s="156"/>
      <c r="CB131" s="156"/>
      <c r="CC131" s="156"/>
      <c r="CD131" s="143"/>
      <c r="CE131" s="156"/>
      <c r="CF131" s="156"/>
      <c r="CG131" s="156"/>
      <c r="CH131" s="143"/>
      <c r="CI131" s="156"/>
      <c r="CJ131" s="156"/>
      <c r="CK131" s="156"/>
      <c r="CL131" s="143"/>
      <c r="CM131" s="156"/>
      <c r="CN131" s="156"/>
      <c r="CO131" s="156"/>
      <c r="CP131" s="143"/>
      <c r="CQ131" s="156"/>
      <c r="CR131" s="156"/>
      <c r="CS131" s="156"/>
      <c r="CT131" s="143"/>
      <c r="CU131" s="156"/>
      <c r="CV131" s="156"/>
      <c r="CW131" s="156"/>
      <c r="CX131" s="143"/>
      <c r="CY131" s="156"/>
      <c r="CZ131" s="156"/>
      <c r="DA131" s="156"/>
      <c r="DB131" s="143"/>
      <c r="DC131" s="156"/>
      <c r="DD131" s="156"/>
      <c r="DE131" s="156"/>
      <c r="DF131" s="143"/>
      <c r="DG131" s="156"/>
      <c r="DH131" s="156"/>
      <c r="DI131" s="156"/>
      <c r="DJ131" s="143"/>
      <c r="DK131" s="156"/>
      <c r="DL131" s="156"/>
      <c r="DM131" s="156"/>
      <c r="DN131" s="143"/>
      <c r="DO131" s="156"/>
      <c r="DP131" s="156"/>
      <c r="DQ131" s="156"/>
      <c r="DR131" s="143"/>
      <c r="DS131" s="156"/>
      <c r="DT131" s="156"/>
      <c r="DU131" s="156"/>
      <c r="DV131" s="143"/>
      <c r="DW131" s="156"/>
      <c r="DX131" s="156"/>
      <c r="DY131" s="156"/>
      <c r="DZ131" s="143"/>
      <c r="EA131" s="156"/>
      <c r="EB131" s="156"/>
      <c r="EC131" s="156"/>
      <c r="ED131" s="143"/>
      <c r="EE131" s="156"/>
      <c r="EF131" s="156"/>
      <c r="EG131" s="156"/>
      <c r="EH131" s="143"/>
      <c r="EI131" s="156"/>
      <c r="EJ131" s="156"/>
      <c r="EK131" s="156"/>
      <c r="EL131" s="143"/>
      <c r="EM131" s="156"/>
      <c r="EN131" s="156"/>
      <c r="EO131" s="156"/>
      <c r="EP131" s="143"/>
      <c r="EQ131" s="156"/>
      <c r="ER131" s="156"/>
      <c r="ES131" s="156"/>
    </row>
    <row r="132" spans="2:149" s="141" customFormat="1" ht="16.5" customHeight="1">
      <c r="B132" s="137"/>
      <c r="C132" s="156"/>
      <c r="D132" s="156"/>
      <c r="E132" s="156"/>
      <c r="F132" s="137"/>
      <c r="G132" s="156"/>
      <c r="H132" s="156"/>
      <c r="I132" s="156"/>
      <c r="J132" s="143"/>
      <c r="K132" s="156"/>
      <c r="L132" s="156"/>
      <c r="M132" s="156"/>
      <c r="N132" s="143"/>
      <c r="O132" s="156"/>
      <c r="P132" s="156"/>
      <c r="Q132" s="156"/>
      <c r="R132" s="143"/>
      <c r="S132" s="156"/>
      <c r="T132" s="156"/>
      <c r="U132" s="156"/>
      <c r="V132" s="143"/>
      <c r="W132" s="156"/>
      <c r="X132" s="156"/>
      <c r="Y132" s="156"/>
      <c r="Z132" s="143"/>
      <c r="AA132" s="156"/>
      <c r="AB132" s="156"/>
      <c r="AC132" s="156"/>
      <c r="AD132" s="143"/>
      <c r="AE132" s="156"/>
      <c r="AF132" s="156"/>
      <c r="AG132" s="156"/>
      <c r="AH132" s="143"/>
      <c r="AI132" s="156"/>
      <c r="AJ132" s="156"/>
      <c r="AK132" s="156"/>
      <c r="AL132" s="143"/>
      <c r="AM132" s="156"/>
      <c r="AN132" s="156"/>
      <c r="AO132" s="156"/>
      <c r="AP132" s="143"/>
      <c r="AQ132" s="156"/>
      <c r="AR132" s="156"/>
      <c r="AS132" s="156"/>
      <c r="AT132" s="143"/>
      <c r="AU132" s="156"/>
      <c r="AV132" s="156"/>
      <c r="AW132" s="156"/>
      <c r="AX132" s="143"/>
      <c r="AY132" s="156"/>
      <c r="AZ132" s="156"/>
      <c r="BA132" s="156"/>
      <c r="BB132" s="143"/>
      <c r="BC132" s="156"/>
      <c r="BD132" s="156"/>
      <c r="BE132" s="156"/>
      <c r="BF132" s="143"/>
      <c r="BG132" s="156"/>
      <c r="BH132" s="156"/>
      <c r="BI132" s="156"/>
      <c r="BJ132" s="143"/>
      <c r="BK132" s="156"/>
      <c r="BL132" s="156"/>
      <c r="BM132" s="156"/>
      <c r="BN132" s="143"/>
      <c r="BO132" s="156"/>
      <c r="BP132" s="156"/>
      <c r="BQ132" s="156"/>
      <c r="BR132" s="143"/>
      <c r="BS132" s="156"/>
      <c r="BT132" s="156"/>
      <c r="BU132" s="156"/>
      <c r="BV132" s="143"/>
      <c r="BW132" s="156"/>
      <c r="BX132" s="156"/>
      <c r="BY132" s="156"/>
      <c r="BZ132" s="143"/>
      <c r="CA132" s="156"/>
      <c r="CB132" s="156"/>
      <c r="CC132" s="156"/>
      <c r="CD132" s="143"/>
      <c r="CE132" s="156"/>
      <c r="CF132" s="156"/>
      <c r="CG132" s="156"/>
      <c r="CH132" s="143"/>
      <c r="CI132" s="156"/>
      <c r="CJ132" s="156"/>
      <c r="CK132" s="156"/>
      <c r="CL132" s="143"/>
      <c r="CM132" s="156"/>
      <c r="CN132" s="156"/>
      <c r="CO132" s="156"/>
      <c r="CP132" s="143"/>
      <c r="CQ132" s="156"/>
      <c r="CR132" s="156"/>
      <c r="CS132" s="156"/>
      <c r="CT132" s="143"/>
      <c r="CU132" s="156"/>
      <c r="CV132" s="156"/>
      <c r="CW132" s="156"/>
      <c r="CX132" s="143"/>
      <c r="CY132" s="156"/>
      <c r="CZ132" s="156"/>
      <c r="DA132" s="156"/>
      <c r="DB132" s="143"/>
      <c r="DC132" s="156"/>
      <c r="DD132" s="156"/>
      <c r="DE132" s="156"/>
      <c r="DF132" s="143"/>
      <c r="DG132" s="156"/>
      <c r="DH132" s="156"/>
      <c r="DI132" s="156"/>
      <c r="DJ132" s="143"/>
      <c r="DK132" s="156"/>
      <c r="DL132" s="156"/>
      <c r="DM132" s="156"/>
      <c r="DN132" s="143"/>
      <c r="DO132" s="156"/>
      <c r="DP132" s="156"/>
      <c r="DQ132" s="156"/>
      <c r="DR132" s="143"/>
      <c r="DS132" s="156"/>
      <c r="DT132" s="156"/>
      <c r="DU132" s="156"/>
      <c r="DV132" s="143"/>
      <c r="DW132" s="156"/>
      <c r="DX132" s="156"/>
      <c r="DY132" s="156"/>
      <c r="DZ132" s="143"/>
      <c r="EA132" s="156"/>
      <c r="EB132" s="156"/>
      <c r="EC132" s="156"/>
      <c r="ED132" s="143"/>
      <c r="EE132" s="156"/>
      <c r="EF132" s="156"/>
      <c r="EG132" s="156"/>
      <c r="EH132" s="143"/>
      <c r="EI132" s="156"/>
      <c r="EJ132" s="156"/>
      <c r="EK132" s="156"/>
      <c r="EL132" s="143"/>
      <c r="EM132" s="156"/>
      <c r="EN132" s="156"/>
      <c r="EO132" s="156"/>
      <c r="EP132" s="143"/>
      <c r="EQ132" s="156"/>
      <c r="ER132" s="156"/>
      <c r="ES132" s="156"/>
    </row>
    <row r="133" spans="2:149" s="141" customFormat="1" ht="16.5" customHeight="1">
      <c r="B133" s="137"/>
      <c r="C133" s="156"/>
      <c r="D133" s="156"/>
      <c r="E133" s="156"/>
      <c r="F133" s="137"/>
      <c r="G133" s="156"/>
      <c r="H133" s="156"/>
      <c r="I133" s="156"/>
      <c r="J133" s="143"/>
      <c r="K133" s="156"/>
      <c r="L133" s="156"/>
      <c r="M133" s="156"/>
      <c r="N133" s="143"/>
      <c r="O133" s="156"/>
      <c r="P133" s="156"/>
      <c r="Q133" s="156"/>
      <c r="R133" s="143"/>
      <c r="S133" s="156"/>
      <c r="T133" s="156"/>
      <c r="U133" s="156"/>
      <c r="V133" s="143"/>
      <c r="W133" s="156"/>
      <c r="X133" s="156"/>
      <c r="Y133" s="156"/>
      <c r="Z133" s="143"/>
      <c r="AA133" s="156"/>
      <c r="AB133" s="156"/>
      <c r="AC133" s="156"/>
      <c r="AD133" s="143"/>
      <c r="AE133" s="156"/>
      <c r="AF133" s="156"/>
      <c r="AG133" s="156"/>
      <c r="AH133" s="143"/>
      <c r="AI133" s="156"/>
      <c r="AJ133" s="156"/>
      <c r="AK133" s="156"/>
      <c r="AL133" s="143"/>
      <c r="AM133" s="156"/>
      <c r="AN133" s="156"/>
      <c r="AO133" s="156"/>
      <c r="AP133" s="143"/>
      <c r="AQ133" s="156"/>
      <c r="AR133" s="156"/>
      <c r="AS133" s="156"/>
      <c r="AT133" s="143"/>
      <c r="AU133" s="156"/>
      <c r="AV133" s="156"/>
      <c r="AW133" s="156"/>
      <c r="AX133" s="143"/>
      <c r="AY133" s="156"/>
      <c r="AZ133" s="156"/>
      <c r="BA133" s="156"/>
      <c r="BB133" s="143"/>
      <c r="BC133" s="156"/>
      <c r="BD133" s="156"/>
      <c r="BE133" s="156"/>
      <c r="BF133" s="143"/>
      <c r="BG133" s="156"/>
      <c r="BH133" s="156"/>
      <c r="BI133" s="156"/>
      <c r="BJ133" s="143"/>
      <c r="BK133" s="156"/>
      <c r="BL133" s="156"/>
      <c r="BM133" s="156"/>
      <c r="BN133" s="143"/>
      <c r="BO133" s="156"/>
      <c r="BP133" s="156"/>
      <c r="BQ133" s="156"/>
      <c r="BR133" s="143"/>
      <c r="BS133" s="156"/>
      <c r="BT133" s="156"/>
      <c r="BU133" s="156"/>
      <c r="BV133" s="143"/>
      <c r="BW133" s="156"/>
      <c r="BX133" s="156"/>
      <c r="BY133" s="156"/>
      <c r="BZ133" s="143"/>
      <c r="CA133" s="156"/>
      <c r="CB133" s="156"/>
      <c r="CC133" s="156"/>
      <c r="CD133" s="143"/>
      <c r="CE133" s="156"/>
      <c r="CF133" s="156"/>
      <c r="CG133" s="156"/>
      <c r="CH133" s="143"/>
      <c r="CI133" s="156"/>
      <c r="CJ133" s="156"/>
      <c r="CK133" s="156"/>
      <c r="CL133" s="143"/>
      <c r="CM133" s="156"/>
      <c r="CN133" s="156"/>
      <c r="CO133" s="156"/>
      <c r="CP133" s="143"/>
      <c r="CQ133" s="156"/>
      <c r="CR133" s="156"/>
      <c r="CS133" s="156"/>
      <c r="CT133" s="143"/>
      <c r="CU133" s="156"/>
      <c r="CV133" s="156"/>
      <c r="CW133" s="156"/>
      <c r="CX133" s="143"/>
      <c r="CY133" s="156"/>
      <c r="CZ133" s="156"/>
      <c r="DA133" s="156"/>
      <c r="DB133" s="143"/>
      <c r="DC133" s="156"/>
      <c r="DD133" s="156"/>
      <c r="DE133" s="156"/>
      <c r="DF133" s="143"/>
      <c r="DG133" s="156"/>
      <c r="DH133" s="156"/>
      <c r="DI133" s="156"/>
      <c r="DJ133" s="143"/>
      <c r="DK133" s="156"/>
      <c r="DL133" s="156"/>
      <c r="DM133" s="156"/>
      <c r="DN133" s="143"/>
      <c r="DO133" s="156"/>
      <c r="DP133" s="156"/>
      <c r="DQ133" s="156"/>
      <c r="DR133" s="143"/>
      <c r="DS133" s="156"/>
      <c r="DT133" s="156"/>
      <c r="DU133" s="156"/>
      <c r="DV133" s="143"/>
      <c r="DW133" s="156"/>
      <c r="DX133" s="156"/>
      <c r="DY133" s="156"/>
      <c r="DZ133" s="143"/>
      <c r="EA133" s="156"/>
      <c r="EB133" s="156"/>
      <c r="EC133" s="156"/>
      <c r="ED133" s="143"/>
      <c r="EE133" s="156"/>
      <c r="EF133" s="156"/>
      <c r="EG133" s="156"/>
      <c r="EH133" s="143"/>
      <c r="EI133" s="156"/>
      <c r="EJ133" s="156"/>
      <c r="EK133" s="156"/>
      <c r="EL133" s="143"/>
      <c r="EM133" s="156"/>
      <c r="EN133" s="156"/>
      <c r="EO133" s="156"/>
      <c r="EP133" s="143"/>
      <c r="EQ133" s="156"/>
      <c r="ER133" s="156"/>
      <c r="ES133" s="156"/>
    </row>
    <row r="134" spans="2:149" s="141" customFormat="1" ht="16.5" customHeight="1">
      <c r="B134" s="137"/>
      <c r="C134" s="156"/>
      <c r="D134" s="156"/>
      <c r="E134" s="156"/>
      <c r="F134" s="137"/>
      <c r="G134" s="156"/>
      <c r="H134" s="156"/>
      <c r="I134" s="156"/>
      <c r="J134" s="143"/>
      <c r="K134" s="156"/>
      <c r="L134" s="156"/>
      <c r="M134" s="156"/>
      <c r="N134" s="143"/>
      <c r="O134" s="156"/>
      <c r="P134" s="156"/>
      <c r="Q134" s="156"/>
      <c r="R134" s="143"/>
      <c r="S134" s="156"/>
      <c r="T134" s="156"/>
      <c r="U134" s="156"/>
      <c r="V134" s="143"/>
      <c r="W134" s="156"/>
      <c r="X134" s="156"/>
      <c r="Y134" s="156"/>
      <c r="Z134" s="143"/>
      <c r="AA134" s="156"/>
      <c r="AB134" s="156"/>
      <c r="AC134" s="156"/>
      <c r="AD134" s="143"/>
      <c r="AE134" s="156"/>
      <c r="AF134" s="156"/>
      <c r="AG134" s="156"/>
      <c r="AH134" s="143"/>
      <c r="AI134" s="156"/>
      <c r="AJ134" s="156"/>
      <c r="AK134" s="156"/>
      <c r="AL134" s="143"/>
      <c r="AM134" s="156"/>
      <c r="AN134" s="156"/>
      <c r="AO134" s="156"/>
      <c r="AP134" s="143"/>
      <c r="AQ134" s="156"/>
      <c r="AR134" s="156"/>
      <c r="AS134" s="156"/>
      <c r="AT134" s="143"/>
      <c r="AU134" s="156"/>
      <c r="AV134" s="156"/>
      <c r="AW134" s="156"/>
      <c r="AX134" s="143"/>
      <c r="AY134" s="156"/>
      <c r="AZ134" s="156"/>
      <c r="BA134" s="156"/>
      <c r="BB134" s="143"/>
      <c r="BC134" s="156"/>
      <c r="BD134" s="156"/>
      <c r="BE134" s="156"/>
      <c r="BF134" s="143"/>
      <c r="BG134" s="156"/>
      <c r="BH134" s="156"/>
      <c r="BI134" s="156"/>
      <c r="BJ134" s="143"/>
      <c r="BK134" s="156"/>
      <c r="BL134" s="156"/>
      <c r="BM134" s="156"/>
      <c r="BN134" s="143"/>
      <c r="BO134" s="156"/>
      <c r="BP134" s="156"/>
      <c r="BQ134" s="156"/>
      <c r="BR134" s="143"/>
      <c r="BS134" s="156"/>
      <c r="BT134" s="156"/>
      <c r="BU134" s="156"/>
      <c r="BV134" s="143"/>
      <c r="BW134" s="156"/>
      <c r="BX134" s="156"/>
      <c r="BY134" s="156"/>
      <c r="BZ134" s="143"/>
      <c r="CA134" s="156"/>
      <c r="CB134" s="156"/>
      <c r="CC134" s="156"/>
      <c r="CD134" s="143"/>
      <c r="CE134" s="156"/>
      <c r="CF134" s="156"/>
      <c r="CG134" s="156"/>
      <c r="CH134" s="143"/>
      <c r="CI134" s="156"/>
      <c r="CJ134" s="156"/>
      <c r="CK134" s="156"/>
      <c r="CL134" s="143"/>
      <c r="CM134" s="156"/>
      <c r="CN134" s="156"/>
      <c r="CO134" s="156"/>
      <c r="CP134" s="143"/>
      <c r="CQ134" s="156"/>
      <c r="CR134" s="156"/>
      <c r="CS134" s="156"/>
      <c r="CT134" s="143"/>
      <c r="CU134" s="156"/>
      <c r="CV134" s="156"/>
      <c r="CW134" s="156"/>
      <c r="CX134" s="143"/>
      <c r="CY134" s="156"/>
      <c r="CZ134" s="156"/>
      <c r="DA134" s="156"/>
      <c r="DB134" s="143"/>
      <c r="DC134" s="156"/>
      <c r="DD134" s="156"/>
      <c r="DE134" s="156"/>
      <c r="DF134" s="143"/>
      <c r="DG134" s="156"/>
      <c r="DH134" s="156"/>
      <c r="DI134" s="156"/>
      <c r="DJ134" s="143"/>
      <c r="DK134" s="156"/>
      <c r="DL134" s="156"/>
      <c r="DM134" s="156"/>
      <c r="DN134" s="143"/>
      <c r="DO134" s="156"/>
      <c r="DP134" s="156"/>
      <c r="DQ134" s="156"/>
      <c r="DR134" s="143"/>
      <c r="DS134" s="156"/>
      <c r="DT134" s="156"/>
      <c r="DU134" s="156"/>
      <c r="DV134" s="143"/>
      <c r="DW134" s="156"/>
      <c r="DX134" s="156"/>
      <c r="DY134" s="156"/>
      <c r="DZ134" s="143"/>
      <c r="EA134" s="156"/>
      <c r="EB134" s="156"/>
      <c r="EC134" s="156"/>
      <c r="ED134" s="143"/>
      <c r="EE134" s="156"/>
      <c r="EF134" s="156"/>
      <c r="EG134" s="156"/>
      <c r="EH134" s="143"/>
      <c r="EI134" s="156"/>
      <c r="EJ134" s="156"/>
      <c r="EK134" s="156"/>
      <c r="EL134" s="143"/>
      <c r="EM134" s="156"/>
      <c r="EN134" s="156"/>
      <c r="EO134" s="156"/>
      <c r="EP134" s="143"/>
      <c r="EQ134" s="156"/>
      <c r="ER134" s="156"/>
      <c r="ES134" s="156"/>
    </row>
    <row r="135" spans="2:149" ht="16.5" customHeight="1">
      <c r="J135" s="143"/>
      <c r="N135" s="143"/>
      <c r="R135" s="143"/>
      <c r="V135" s="143"/>
      <c r="Z135" s="143"/>
      <c r="AD135" s="143"/>
      <c r="AH135" s="143"/>
      <c r="AL135" s="143"/>
      <c r="AP135" s="143"/>
      <c r="AT135" s="143"/>
      <c r="AX135" s="143"/>
      <c r="BB135" s="143"/>
      <c r="BF135" s="143"/>
      <c r="BJ135" s="143"/>
      <c r="BN135" s="143"/>
      <c r="BR135" s="143"/>
      <c r="BV135" s="143"/>
      <c r="BZ135" s="143"/>
      <c r="CD135" s="143"/>
      <c r="CH135" s="143"/>
      <c r="CL135" s="143"/>
      <c r="CP135" s="143"/>
      <c r="CT135" s="143"/>
      <c r="CX135" s="143"/>
      <c r="DB135" s="143"/>
      <c r="DF135" s="143"/>
      <c r="DJ135" s="143"/>
      <c r="DN135" s="143"/>
      <c r="DR135" s="143"/>
      <c r="DV135" s="143"/>
      <c r="DZ135" s="143"/>
      <c r="ED135" s="143"/>
      <c r="EH135" s="143"/>
      <c r="EL135" s="143"/>
      <c r="EP135" s="143"/>
    </row>
  </sheetData>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B85"/>
  <sheetViews>
    <sheetView workbookViewId="0"/>
  </sheetViews>
  <sheetFormatPr defaultColWidth="9.140625" defaultRowHeight="15.75"/>
  <cols>
    <col min="1" max="1" width="63.85546875" style="1" customWidth="1"/>
    <col min="2" max="2" width="24" style="1" customWidth="1"/>
  </cols>
  <sheetData>
    <row r="1" spans="1:2" ht="27.75" thickBot="1">
      <c r="B1" s="13" t="str">
        <f>'PRODUCT INFORMATION'!I3</f>
        <v>Detergenti / Biocidi</v>
      </c>
    </row>
    <row r="2" spans="1:2">
      <c r="A2" s="2" t="str">
        <f>IF($B$1='Attributes list'!$B$2,'Attributes list'!B3,IF($B$1='Attributes list'!$F$2,'Attributes list'!F3,IF($B$1='Attributes list'!$J$2,'Attributes list'!J3,IF($B$1='Attributes list'!$N$2,'Attributes list'!N3,IF($B$1='Attributes list'!$R$2,'Attributes list'!R3,IF($B$1='Attributes list'!$V$2,'Attributes list'!V3,IF($B$1='Attributes list'!$Z$2,'Attributes list'!Z3,IF($B$1='Attributes list'!$AD$2,'Attributes list'!AD3,IF($B$1='Attributes list'!$AH$2,'Attributes list'!AH3,IF($B$1='Attributes list'!$AL$2,'Attributes list'!AL3,IF($B$1='Attributes list'!$AP$2,'Attributes list'!AP3,IF($B$1='Attributes list'!$AT$2,'Attributes list'!AT3,IF($B$1='Attributes list'!$AX$2,'Attributes list'!AX3,IF($B$1='Attributes list'!$BB$2,'Attributes list'!BB3,IF($B$1='Attributes list'!$BF$2,'Attributes list'!BF3,IF($B$1='Attributes list'!$BJ$2,'Attributes list'!BJ3,"Select Product Category in START tab to see attributes"))))))))))))))))</f>
        <v>Marca</v>
      </c>
      <c r="B2" s="2"/>
    </row>
    <row r="3" spans="1:2">
      <c r="A3" s="2" t="str">
        <f>IF($B$1='Attributes list'!$B$2,'Attributes list'!B4,IF($B$1='Attributes list'!$F$2,'Attributes list'!F4,IF($B$1='Attributes list'!$J$2,'Attributes list'!J4,IF($B$1='Attributes list'!$N$2,'Attributes list'!N4,IF($B$1='Attributes list'!$R$2,'Attributes list'!R4,IF($B$1='Attributes list'!$V$2,'Attributes list'!V4,IF($B$1='Attributes list'!$Z$2,'Attributes list'!Z4,IF($B$1='Attributes list'!$AD$2,'Attributes list'!AD4,IF($B$1='Attributes list'!$AH$2,'Attributes list'!AH4,IF($B$1='Attributes list'!$AL$2,'Attributes list'!AL4,IF($B$1='Attributes list'!$AP$2,'Attributes list'!AP4,IF($B$1='Attributes list'!$AT$2,'Attributes list'!AT4,IF($B$1='Attributes list'!$AX$2,'Attributes list'!AX4,IF($B$1='Attributes list'!$BB$2,'Attributes list'!BB4,IF($B$1='Attributes list'!$BF$2,'Attributes list'!BF4,IF($B$1='Attributes list'!$BJ$2,'Attributes list'!BJ4,"Select Product Category in START tab to see attributes"))))))))))))))))</f>
        <v>Specifiche prodotto</v>
      </c>
      <c r="B3" s="2"/>
    </row>
    <row r="4" spans="1:2">
      <c r="A4" s="2" t="str">
        <f>IF($B$1='Attributes list'!$B$2,'Attributes list'!B5,IF($B$1='Attributes list'!$F$2,'Attributes list'!F5,IF($B$1='Attributes list'!$J$2,'Attributes list'!J5,IF($B$1='Attributes list'!$N$2,'Attributes list'!N5,IF($B$1='Attributes list'!$R$2,'Attributes list'!R5,IF($B$1='Attributes list'!$V$2,'Attributes list'!V5,IF($B$1='Attributes list'!$Z$2,'Attributes list'!Z5,IF($B$1='Attributes list'!$AD$2,'Attributes list'!AD5,IF($B$1='Attributes list'!$AH$2,'Attributes list'!AH5,IF($B$1='Attributes list'!$AL$2,'Attributes list'!AL5,IF($B$1='Attributes list'!$AP$2,'Attributes list'!AP5,IF($B$1='Attributes list'!$AT$2,'Attributes list'!AT5,IF($B$1='Attributes list'!$AX$2,'Attributes list'!AX5,IF($B$1='Attributes list'!$BB$2,'Attributes list'!BB5,IF($B$1='Attributes list'!$BF$2,'Attributes list'!BF5,IF($B$1='Attributes list'!$BJ$2,'Attributes list'!BJ5,"Select Product Category in START tab to see attributes"))))))))))))))))</f>
        <v>Lista componenti</v>
      </c>
      <c r="B4" s="2"/>
    </row>
    <row r="5" spans="1:2">
      <c r="A5" s="2" t="str">
        <f>IF($B$1='Attributes list'!$B$2,'Attributes list'!B6,IF($B$1='Attributes list'!$F$2,'Attributes list'!F6,IF($B$1='Attributes list'!$J$2,'Attributes list'!J6,IF($B$1='Attributes list'!$N$2,'Attributes list'!N6,IF($B$1='Attributes list'!$R$2,'Attributes list'!R6,IF($B$1='Attributes list'!$V$2,'Attributes list'!V6,IF($B$1='Attributes list'!$Z$2,'Attributes list'!Z6,IF($B$1='Attributes list'!$AD$2,'Attributes list'!AD6,IF($B$1='Attributes list'!$AH$2,'Attributes list'!AH6,IF($B$1='Attributes list'!$AL$2,'Attributes list'!AL6,IF($B$1='Attributes list'!$AP$2,'Attributes list'!AP6,IF($B$1='Attributes list'!$AT$2,'Attributes list'!AT6,IF($B$1='Attributes list'!$AX$2,'Attributes list'!AX6,IF($B$1='Attributes list'!$BB$2,'Attributes list'!BB6,IF($B$1='Attributes list'!$BF$2,'Attributes list'!BF6,IF($B$1='Attributes list'!$BJ$2,'Attributes list'!BJ6,"Select Product Category in START tab to see attributes"))))))))))))))))</f>
        <v>Campi di applicazione / non adatto a…</v>
      </c>
      <c r="B5" s="2"/>
    </row>
    <row r="6" spans="1:2">
      <c r="A6" s="2" t="str">
        <f>IF($B$1='Attributes list'!$B$2,'Attributes list'!B7,IF($B$1='Attributes list'!$F$2,'Attributes list'!F7,IF($B$1='Attributes list'!$J$2,'Attributes list'!J7,IF($B$1='Attributes list'!$N$2,'Attributes list'!N7,IF($B$1='Attributes list'!$R$2,'Attributes list'!R7,IF($B$1='Attributes list'!$V$2,'Attributes list'!V7,IF($B$1='Attributes list'!$Z$2,'Attributes list'!Z7,IF($B$1='Attributes list'!$AD$2,'Attributes list'!AD7,IF($B$1='Attributes list'!$AH$2,'Attributes list'!AH7,IF($B$1='Attributes list'!$AL$2,'Attributes list'!AL7,IF($B$1='Attributes list'!$AP$2,'Attributes list'!AP7,IF($B$1='Attributes list'!$AT$2,'Attributes list'!AT7,IF($B$1='Attributes list'!$AX$2,'Attributes list'!AX7,IF($B$1='Attributes list'!$BB$2,'Attributes list'!BB7,IF($B$1='Attributes list'!$BF$2,'Attributes list'!BF7,IF($B$1='Attributes list'!$BJ$2,'Attributes list'!BJ7,"Select Product Category in START tab to see attributes"))))))))))))))))</f>
        <v>Caratteristiche speciali</v>
      </c>
      <c r="B6" s="2"/>
    </row>
    <row r="7" spans="1:2">
      <c r="A7" s="2" t="str">
        <f>IF($B$1='Attributes list'!$B$2,'Attributes list'!B8,IF($B$1='Attributes list'!$F$2,'Attributes list'!F8,IF($B$1='Attributes list'!$J$2,'Attributes list'!J8,IF($B$1='Attributes list'!$N$2,'Attributes list'!N8,IF($B$1='Attributes list'!$R$2,'Attributes list'!R8,IF($B$1='Attributes list'!$V$2,'Attributes list'!V8,IF($B$1='Attributes list'!$Z$2,'Attributes list'!Z8,IF($B$1='Attributes list'!$AD$2,'Attributes list'!AD8,IF($B$1='Attributes list'!$AH$2,'Attributes list'!AH8,IF($B$1='Attributes list'!$AL$2,'Attributes list'!AL8,IF($B$1='Attributes list'!$AP$2,'Attributes list'!AP8,IF($B$1='Attributes list'!$AT$2,'Attributes list'!AT8,IF($B$1='Attributes list'!$AX$2,'Attributes list'!AX8,IF($B$1='Attributes list'!$BB$2,'Attributes list'!BB8,IF($B$1='Attributes list'!$BF$2,'Attributes list'!BF8,IF($B$1='Attributes list'!$BJ$2,'Attributes list'!BJ8,"Select Product Category in START tab to see attributes"))))))))))))))))</f>
        <v>Uso</v>
      </c>
      <c r="B7" s="2"/>
    </row>
    <row r="8" spans="1:2">
      <c r="A8" s="2" t="str">
        <f>IF($B$1='Attributes list'!$B$2,'Attributes list'!B9,IF($B$1='Attributes list'!$F$2,'Attributes list'!F9,IF($B$1='Attributes list'!$J$2,'Attributes list'!J9,IF($B$1='Attributes list'!$N$2,'Attributes list'!N9,IF($B$1='Attributes list'!$R$2,'Attributes list'!R9,IF($B$1='Attributes list'!$V$2,'Attributes list'!V9,IF($B$1='Attributes list'!$Z$2,'Attributes list'!Z9,IF($B$1='Attributes list'!$AD$2,'Attributes list'!AD9,IF($B$1='Attributes list'!$AH$2,'Attributes list'!AH9,IF($B$1='Attributes list'!$AL$2,'Attributes list'!AL9,IF($B$1='Attributes list'!$AP$2,'Attributes list'!AP9,IF($B$1='Attributes list'!$AT$2,'Attributes list'!AT9,IF($B$1='Attributes list'!$AX$2,'Attributes list'!AX9,IF($B$1='Attributes list'!$BB$2,'Attributes list'!BB9,IF($B$1='Attributes list'!$BF$2,'Attributes list'!BF9,IF($B$1='Attributes list'!$BJ$2,'Attributes list'!BJ9,"Select Product Category in START tab to see attributes"))))))))))))))))</f>
        <v>Dosaggio</v>
      </c>
      <c r="B8" s="2"/>
    </row>
    <row r="9" spans="1:2">
      <c r="A9" s="2" t="str">
        <f>IF($B$1='Attributes list'!$B$2,'Attributes list'!B10,IF($B$1='Attributes list'!$F$2,'Attributes list'!F10,IF($B$1='Attributes list'!$J$2,'Attributes list'!J10,IF($B$1='Attributes list'!$N$2,'Attributes list'!N10,IF($B$1='Attributes list'!$R$2,'Attributes list'!R10,IF($B$1='Attributes list'!$V$2,'Attributes list'!V10,IF($B$1='Attributes list'!$Z$2,'Attributes list'!Z10,IF($B$1='Attributes list'!$AD$2,'Attributes list'!AD10,IF($B$1='Attributes list'!$AH$2,'Attributes list'!AH10,IF($B$1='Attributes list'!$AL$2,'Attributes list'!AL10,IF($B$1='Attributes list'!$AP$2,'Attributes list'!AP10,IF($B$1='Attributes list'!$AT$2,'Attributes list'!AT10,IF($B$1='Attributes list'!$AX$2,'Attributes list'!AX10,IF($B$1='Attributes list'!$BB$2,'Attributes list'!BB10,IF($B$1='Attributes list'!$BF$2,'Attributes list'!BF10,IF($B$1='Attributes list'!$BJ$2,'Attributes list'!BJ10,"Select Product Category in START tab to see attributes"))))))))))))))))</f>
        <v>Avvertenze</v>
      </c>
      <c r="B9" s="2"/>
    </row>
    <row r="10" spans="1:2">
      <c r="A10" s="2" t="str">
        <f>IF($B$1='Attributes list'!$B$2,'Attributes list'!B11,IF($B$1='Attributes list'!$F$2,'Attributes list'!F11,IF($B$1='Attributes list'!$J$2,'Attributes list'!J11,IF($B$1='Attributes list'!$N$2,'Attributes list'!N11,IF($B$1='Attributes list'!$R$2,'Attributes list'!R11,IF($B$1='Attributes list'!$V$2,'Attributes list'!V11,IF($B$1='Attributes list'!$Z$2,'Attributes list'!Z11,IF($B$1='Attributes list'!$AD$2,'Attributes list'!AD11,IF($B$1='Attributes list'!$AH$2,'Attributes list'!AH11,IF($B$1='Attributes list'!$AL$2,'Attributes list'!AL11,IF($B$1='Attributes list'!$AP$2,'Attributes list'!AP11,IF($B$1='Attributes list'!$AT$2,'Attributes list'!AT11,IF($B$1='Attributes list'!$AX$2,'Attributes list'!AX11,IF($B$1='Attributes list'!$BB$2,'Attributes list'!BB11,IF($B$1='Attributes list'!$BF$2,'Attributes list'!BF11,IF($B$1='Attributes list'!$BJ$2,'Attributes list'!BJ11,"Select Product Category in START tab to see attributes"))))))))))))))))</f>
        <v>Informazioni Aggiuntive</v>
      </c>
      <c r="B10" s="2"/>
    </row>
    <row r="11" spans="1:2">
      <c r="A11" s="2">
        <f>IF($B$1='Attributes list'!$B$2,'Attributes list'!B12,IF($B$1='Attributes list'!$F$2,'Attributes list'!F12,IF($B$1='Attributes list'!$J$2,'Attributes list'!J12,IF($B$1='Attributes list'!$N$2,'Attributes list'!N12,IF($B$1='Attributes list'!$R$2,'Attributes list'!R12,IF($B$1='Attributes list'!$V$2,'Attributes list'!V12,IF($B$1='Attributes list'!$Z$2,'Attributes list'!Z12,IF($B$1='Attributes list'!$AD$2,'Attributes list'!AD12,IF($B$1='Attributes list'!$AH$2,'Attributes list'!AH12,IF($B$1='Attributes list'!$AL$2,'Attributes list'!AL12,IF($B$1='Attributes list'!$AP$2,'Attributes list'!AP12,IF($B$1='Attributes list'!$AT$2,'Attributes list'!AT12,IF($B$1='Attributes list'!$AX$2,'Attributes list'!AX12,IF($B$1='Attributes list'!$BB$2,'Attributes list'!BB12,IF($B$1='Attributes list'!$BF$2,'Attributes list'!BF12,IF($B$1='Attributes list'!$BJ$2,'Attributes list'!BJ12,"Select Product Category in START tab to see attributes"))))))))))))))))</f>
        <v>0</v>
      </c>
      <c r="B11" s="2"/>
    </row>
    <row r="12" spans="1:2">
      <c r="A12" s="2">
        <f>IF($B$1='Attributes list'!$B$2,'Attributes list'!B13,IF($B$1='Attributes list'!$F$2,'Attributes list'!F13,IF($B$1='Attributes list'!$J$2,'Attributes list'!J13,IF($B$1='Attributes list'!$N$2,'Attributes list'!N13,IF($B$1='Attributes list'!$R$2,'Attributes list'!R13,IF($B$1='Attributes list'!$V$2,'Attributes list'!V13,IF($B$1='Attributes list'!$Z$2,'Attributes list'!Z13,IF($B$1='Attributes list'!$AD$2,'Attributes list'!AD13,IF($B$1='Attributes list'!$AH$2,'Attributes list'!AH13,IF($B$1='Attributes list'!$AL$2,'Attributes list'!AL13,IF($B$1='Attributes list'!$AP$2,'Attributes list'!AP13,IF($B$1='Attributes list'!$AT$2,'Attributes list'!AT13,IF($B$1='Attributes list'!$AX$2,'Attributes list'!AX13,IF($B$1='Attributes list'!$BB$2,'Attributes list'!BB13,IF($B$1='Attributes list'!$BF$2,'Attributes list'!BF13,IF($B$1='Attributes list'!$BJ$2,'Attributes list'!BJ13,"Select Product Category in START tab to see attributes"))))))))))))))))</f>
        <v>0</v>
      </c>
      <c r="B12" s="2"/>
    </row>
    <row r="13" spans="1:2">
      <c r="A13" s="2">
        <f>IF($B$1='Attributes list'!$B$2,'Attributes list'!B14,IF($B$1='Attributes list'!$F$2,'Attributes list'!F14,IF($B$1='Attributes list'!$J$2,'Attributes list'!J14,IF($B$1='Attributes list'!$N$2,'Attributes list'!N14,IF($B$1='Attributes list'!$R$2,'Attributes list'!R14,IF($B$1='Attributes list'!$V$2,'Attributes list'!V14,IF($B$1='Attributes list'!$Z$2,'Attributes list'!Z14,IF($B$1='Attributes list'!$AD$2,'Attributes list'!AD14,IF($B$1='Attributes list'!$AH$2,'Attributes list'!AH14,IF($B$1='Attributes list'!$AL$2,'Attributes list'!AL14,IF($B$1='Attributes list'!$AP$2,'Attributes list'!AP14,IF($B$1='Attributes list'!$AT$2,'Attributes list'!AT14,IF($B$1='Attributes list'!$AX$2,'Attributes list'!AX14,IF($B$1='Attributes list'!$BB$2,'Attributes list'!BB14,IF($B$1='Attributes list'!$BF$2,'Attributes list'!BF14,IF($B$1='Attributes list'!$BJ$2,'Attributes list'!BJ14,"Select Product Category in START tab to see attributes"))))))))))))))))</f>
        <v>0</v>
      </c>
      <c r="B13" s="2"/>
    </row>
    <row r="14" spans="1:2">
      <c r="A14" s="2">
        <f>IF($B$1='Attributes list'!$B$2,'Attributes list'!B15,IF($B$1='Attributes list'!$F$2,'Attributes list'!F15,IF($B$1='Attributes list'!$J$2,'Attributes list'!J15,IF($B$1='Attributes list'!$N$2,'Attributes list'!N15,IF($B$1='Attributes list'!$R$2,'Attributes list'!R15,IF($B$1='Attributes list'!$V$2,'Attributes list'!V15,IF($B$1='Attributes list'!$Z$2,'Attributes list'!Z15,IF($B$1='Attributes list'!$AD$2,'Attributes list'!AD15,IF($B$1='Attributes list'!$AH$2,'Attributes list'!AH15,IF($B$1='Attributes list'!$AL$2,'Attributes list'!AL15,IF($B$1='Attributes list'!$AP$2,'Attributes list'!AP15,IF($B$1='Attributes list'!$AT$2,'Attributes list'!AT15,IF($B$1='Attributes list'!$AX$2,'Attributes list'!AX15,IF($B$1='Attributes list'!$BB$2,'Attributes list'!BB15,IF($B$1='Attributes list'!$BF$2,'Attributes list'!BF15,IF($B$1='Attributes list'!$BJ$2,'Attributes list'!BJ15,"Select Product Category in START tab to see attributes"))))))))))))))))</f>
        <v>0</v>
      </c>
      <c r="B14" s="2"/>
    </row>
    <row r="15" spans="1:2">
      <c r="A15" s="2">
        <f>IF($B$1='Attributes list'!$B$2,'Attributes list'!B16,IF($B$1='Attributes list'!$F$2,'Attributes list'!F16,IF($B$1='Attributes list'!$J$2,'Attributes list'!J16,IF($B$1='Attributes list'!$N$2,'Attributes list'!N16,IF($B$1='Attributes list'!$R$2,'Attributes list'!R16,IF($B$1='Attributes list'!$V$2,'Attributes list'!V16,IF($B$1='Attributes list'!$Z$2,'Attributes list'!Z16,IF($B$1='Attributes list'!$AD$2,'Attributes list'!AD16,IF($B$1='Attributes list'!$AH$2,'Attributes list'!AH16,IF($B$1='Attributes list'!$AL$2,'Attributes list'!AL16,IF($B$1='Attributes list'!$AP$2,'Attributes list'!AP16,IF($B$1='Attributes list'!$AT$2,'Attributes list'!AT16,IF($B$1='Attributes list'!$AX$2,'Attributes list'!AX16,IF($B$1='Attributes list'!$BB$2,'Attributes list'!BB16,IF($B$1='Attributes list'!$BF$2,'Attributes list'!BF16,IF($B$1='Attributes list'!$BJ$2,'Attributes list'!BJ16,"Select Product Category in START tab to see attributes"))))))))))))))))</f>
        <v>0</v>
      </c>
      <c r="B15" s="2"/>
    </row>
    <row r="16" spans="1:2">
      <c r="A16" s="2">
        <f>IF($B$1='Attributes list'!$B$2,'Attributes list'!B17,IF($B$1='Attributes list'!$F$2,'Attributes list'!F17,IF($B$1='Attributes list'!$J$2,'Attributes list'!J17,IF($B$1='Attributes list'!$N$2,'Attributes list'!N17,IF($B$1='Attributes list'!$R$2,'Attributes list'!R17,IF($B$1='Attributes list'!$V$2,'Attributes list'!V17,IF($B$1='Attributes list'!$Z$2,'Attributes list'!Z17,IF($B$1='Attributes list'!$AD$2,'Attributes list'!AD17,IF($B$1='Attributes list'!$AH$2,'Attributes list'!AH17,IF($B$1='Attributes list'!$AL$2,'Attributes list'!AL17,IF($B$1='Attributes list'!$AP$2,'Attributes list'!AP17,IF($B$1='Attributes list'!$AT$2,'Attributes list'!AT17,IF($B$1='Attributes list'!$AX$2,'Attributes list'!AX17,IF($B$1='Attributes list'!$BB$2,'Attributes list'!BB17,IF($B$1='Attributes list'!$BF$2,'Attributes list'!BF17,IF($B$1='Attributes list'!$BJ$2,'Attributes list'!BJ17,"Select Product Category in START tab to see attributes"))))))))))))))))</f>
        <v>0</v>
      </c>
      <c r="B16" s="2"/>
    </row>
    <row r="17" spans="1:2">
      <c r="A17" s="2">
        <f>IF($B$1='Attributes list'!$B$2,'Attributes list'!B18,IF($B$1='Attributes list'!$F$2,'Attributes list'!F18,IF($B$1='Attributes list'!$J$2,'Attributes list'!J18,IF($B$1='Attributes list'!$N$2,'Attributes list'!N18,IF($B$1='Attributes list'!$R$2,'Attributes list'!R18,IF($B$1='Attributes list'!$V$2,'Attributes list'!V18,IF($B$1='Attributes list'!$Z$2,'Attributes list'!Z18,IF($B$1='Attributes list'!$AD$2,'Attributes list'!AD18,IF($B$1='Attributes list'!$AH$2,'Attributes list'!AH18,IF($B$1='Attributes list'!$AL$2,'Attributes list'!AL18,IF($B$1='Attributes list'!$AP$2,'Attributes list'!AP18,IF($B$1='Attributes list'!$AT$2,'Attributes list'!AT18,IF($B$1='Attributes list'!$AX$2,'Attributes list'!AX18,IF($B$1='Attributes list'!$BB$2,'Attributes list'!BB18,IF($B$1='Attributes list'!$BF$2,'Attributes list'!BF18,IF($B$1='Attributes list'!$BJ$2,'Attributes list'!BJ18,"Select Product Category in START tab to see attributes"))))))))))))))))</f>
        <v>0</v>
      </c>
      <c r="B17" s="2"/>
    </row>
    <row r="18" spans="1:2">
      <c r="A18" s="2">
        <f>IF($B$1='Attributes list'!$B$2,'Attributes list'!B19,IF($B$1='Attributes list'!$F$2,'Attributes list'!F19,IF($B$1='Attributes list'!$J$2,'Attributes list'!J19,IF($B$1='Attributes list'!$N$2,'Attributes list'!N19,IF($B$1='Attributes list'!$R$2,'Attributes list'!R19,IF($B$1='Attributes list'!$V$2,'Attributes list'!V19,IF($B$1='Attributes list'!$Z$2,'Attributes list'!Z19,IF($B$1='Attributes list'!$AD$2,'Attributes list'!AD19,IF($B$1='Attributes list'!$AH$2,'Attributes list'!AH19,IF($B$1='Attributes list'!$AL$2,'Attributes list'!AL19,IF($B$1='Attributes list'!$AP$2,'Attributes list'!AP19,IF($B$1='Attributes list'!$AT$2,'Attributes list'!AT19,IF($B$1='Attributes list'!$AX$2,'Attributes list'!AX19,IF($B$1='Attributes list'!$BB$2,'Attributes list'!BB19,IF($B$1='Attributes list'!$BF$2,'Attributes list'!BF19,IF($B$1='Attributes list'!$BJ$2,'Attributes list'!BJ19,"Select Product Category in START tab to see attributes"))))))))))))))))</f>
        <v>0</v>
      </c>
      <c r="B18" s="2"/>
    </row>
    <row r="19" spans="1:2">
      <c r="A19" s="2">
        <f>IF($B$1='Attributes list'!$B$2,'Attributes list'!B20,IF($B$1='Attributes list'!$F$2,'Attributes list'!F20,IF($B$1='Attributes list'!$J$2,'Attributes list'!J20,IF($B$1='Attributes list'!$N$2,'Attributes list'!N20,IF($B$1='Attributes list'!$R$2,'Attributes list'!R20,IF($B$1='Attributes list'!$V$2,'Attributes list'!V20,IF($B$1='Attributes list'!$Z$2,'Attributes list'!Z20,IF($B$1='Attributes list'!$AD$2,'Attributes list'!AD20,IF($B$1='Attributes list'!$AH$2,'Attributes list'!AH20,IF($B$1='Attributes list'!$AL$2,'Attributes list'!AL20,IF($B$1='Attributes list'!$AP$2,'Attributes list'!AP20,IF($B$1='Attributes list'!$AT$2,'Attributes list'!AT20,IF($B$1='Attributes list'!$AX$2,'Attributes list'!AX20,IF($B$1='Attributes list'!$BB$2,'Attributes list'!BB20,IF($B$1='Attributes list'!$BF$2,'Attributes list'!BF20,IF($B$1='Attributes list'!$BJ$2,'Attributes list'!BJ20,"Select Product Category in START tab to see attributes"))))))))))))))))</f>
        <v>0</v>
      </c>
      <c r="B19" s="2"/>
    </row>
    <row r="20" spans="1:2">
      <c r="A20" s="2">
        <f>IF($B$1='Attributes list'!$B$2,'Attributes list'!B21,IF($B$1='Attributes list'!$F$2,'Attributes list'!F21,IF($B$1='Attributes list'!$J$2,'Attributes list'!J21,IF($B$1='Attributes list'!$N$2,'Attributes list'!N21,IF($B$1='Attributes list'!$R$2,'Attributes list'!R21,IF($B$1='Attributes list'!$V$2,'Attributes list'!V21,IF($B$1='Attributes list'!$Z$2,'Attributes list'!Z21,IF($B$1='Attributes list'!$AD$2,'Attributes list'!AD21,IF($B$1='Attributes list'!$AH$2,'Attributes list'!AH21,IF($B$1='Attributes list'!$AL$2,'Attributes list'!AL21,IF($B$1='Attributes list'!$AP$2,'Attributes list'!AP21,IF($B$1='Attributes list'!$AT$2,'Attributes list'!AT21,IF($B$1='Attributes list'!$AX$2,'Attributes list'!AX21,IF($B$1='Attributes list'!$BB$2,'Attributes list'!BB21,IF($B$1='Attributes list'!$BF$2,'Attributes list'!BF21,IF($B$1='Attributes list'!$BJ$2,'Attributes list'!BJ21,"Select Product Category in START tab to see attributes"))))))))))))))))</f>
        <v>0</v>
      </c>
      <c r="B20" s="2"/>
    </row>
    <row r="21" spans="1:2">
      <c r="A21" s="2">
        <f>IF($B$1='Attributes list'!$B$2,'Attributes list'!B22,IF($B$1='Attributes list'!$F$2,'Attributes list'!F22,IF($B$1='Attributes list'!$J$2,'Attributes list'!J22,IF($B$1='Attributes list'!$N$2,'Attributes list'!N22,IF($B$1='Attributes list'!$R$2,'Attributes list'!R22,IF($B$1='Attributes list'!$V$2,'Attributes list'!V22,IF($B$1='Attributes list'!$Z$2,'Attributes list'!Z22,IF($B$1='Attributes list'!$AD$2,'Attributes list'!AD22,IF($B$1='Attributes list'!$AH$2,'Attributes list'!AH22,IF($B$1='Attributes list'!$AL$2,'Attributes list'!AL22,IF($B$1='Attributes list'!$AP$2,'Attributes list'!AP22,IF($B$1='Attributes list'!$AT$2,'Attributes list'!AT22,IF($B$1='Attributes list'!$AX$2,'Attributes list'!AX22,IF($B$1='Attributes list'!$BB$2,'Attributes list'!BB22,IF($B$1='Attributes list'!$BF$2,'Attributes list'!BF22,IF($B$1='Attributes list'!$BJ$2,'Attributes list'!BJ22,"Select Product Category in START tab to see attributes"))))))))))))))))</f>
        <v>0</v>
      </c>
      <c r="B21" s="2"/>
    </row>
    <row r="22" spans="1:2">
      <c r="A22" s="2">
        <f>IF($B$1='Attributes list'!$B$2,'Attributes list'!B23,IF($B$1='Attributes list'!$F$2,'Attributes list'!F23,IF($B$1='Attributes list'!$J$2,'Attributes list'!J23,IF($B$1='Attributes list'!$N$2,'Attributes list'!N23,IF($B$1='Attributes list'!$R$2,'Attributes list'!R23,IF($B$1='Attributes list'!$V$2,'Attributes list'!V23,IF($B$1='Attributes list'!$Z$2,'Attributes list'!Z23,IF($B$1='Attributes list'!$AD$2,'Attributes list'!AD23,IF($B$1='Attributes list'!$AH$2,'Attributes list'!AH23,IF($B$1='Attributes list'!$AL$2,'Attributes list'!AL23,IF($B$1='Attributes list'!$AP$2,'Attributes list'!AP23,IF($B$1='Attributes list'!$AT$2,'Attributes list'!AT23,IF($B$1='Attributes list'!$AX$2,'Attributes list'!AX23,IF($B$1='Attributes list'!$BB$2,'Attributes list'!BB23,IF($B$1='Attributes list'!$BF$2,'Attributes list'!BF23,IF($B$1='Attributes list'!$BJ$2,'Attributes list'!BJ23,"Select Product Category in START tab to see attributes"))))))))))))))))</f>
        <v>0</v>
      </c>
      <c r="B22" s="2"/>
    </row>
    <row r="23" spans="1:2">
      <c r="A23" s="2">
        <f>IF($B$1='Attributes list'!$B$2,'Attributes list'!B24,IF($B$1='Attributes list'!$F$2,'Attributes list'!F24,IF($B$1='Attributes list'!$J$2,'Attributes list'!J24,IF($B$1='Attributes list'!$N$2,'Attributes list'!N24,IF($B$1='Attributes list'!$R$2,'Attributes list'!R24,IF($B$1='Attributes list'!$V$2,'Attributes list'!V24,IF($B$1='Attributes list'!$Z$2,'Attributes list'!Z24,IF($B$1='Attributes list'!$AD$2,'Attributes list'!AD24,IF($B$1='Attributes list'!$AH$2,'Attributes list'!AH24,IF($B$1='Attributes list'!$AL$2,'Attributes list'!AL24,IF($B$1='Attributes list'!$AP$2,'Attributes list'!AP24,IF($B$1='Attributes list'!$AT$2,'Attributes list'!AT24,IF($B$1='Attributes list'!$AX$2,'Attributes list'!AX24,IF($B$1='Attributes list'!$BB$2,'Attributes list'!BB24,IF($B$1='Attributes list'!$BF$2,'Attributes list'!BF24,IF($B$1='Attributes list'!$BJ$2,'Attributes list'!BJ24,"Select Product Category in START tab to see attributes"))))))))))))))))</f>
        <v>0</v>
      </c>
      <c r="B23" s="2"/>
    </row>
    <row r="24" spans="1:2">
      <c r="A24" s="2">
        <f>IF($B$1='Attributes list'!$B$2,'Attributes list'!B25,IF($B$1='Attributes list'!$F$2,'Attributes list'!F25,IF($B$1='Attributes list'!$J$2,'Attributes list'!J25,IF($B$1='Attributes list'!$N$2,'Attributes list'!N25,IF($B$1='Attributes list'!$R$2,'Attributes list'!R25,IF($B$1='Attributes list'!$V$2,'Attributes list'!V25,IF($B$1='Attributes list'!$Z$2,'Attributes list'!Z25,IF($B$1='Attributes list'!$AD$2,'Attributes list'!AD25,IF($B$1='Attributes list'!$AH$2,'Attributes list'!AH25,IF($B$1='Attributes list'!$AL$2,'Attributes list'!AL25,IF($B$1='Attributes list'!$AP$2,'Attributes list'!AP25,IF($B$1='Attributes list'!$AT$2,'Attributes list'!AT25,IF($B$1='Attributes list'!$AX$2,'Attributes list'!AX25,IF($B$1='Attributes list'!$BB$2,'Attributes list'!BB25,IF($B$1='Attributes list'!$BF$2,'Attributes list'!BF25,IF($B$1='Attributes list'!$BJ$2,'Attributes list'!BJ25,"Select Product Category in START tab to see attributes"))))))))))))))))</f>
        <v>0</v>
      </c>
      <c r="B24" s="2"/>
    </row>
    <row r="25" spans="1:2">
      <c r="A25" s="2">
        <f>IF($B$1='Attributes list'!$B$2,'Attributes list'!B26,IF($B$1='Attributes list'!$F$2,'Attributes list'!F26,IF($B$1='Attributes list'!$J$2,'Attributes list'!J26,IF($B$1='Attributes list'!$N$2,'Attributes list'!N26,IF($B$1='Attributes list'!$R$2,'Attributes list'!R26,IF($B$1='Attributes list'!$V$2,'Attributes list'!V26,IF($B$1='Attributes list'!$Z$2,'Attributes list'!Z26,IF($B$1='Attributes list'!$AD$2,'Attributes list'!AD26,IF($B$1='Attributes list'!$AH$2,'Attributes list'!AH26,IF($B$1='Attributes list'!$AL$2,'Attributes list'!AL26,IF($B$1='Attributes list'!$AP$2,'Attributes list'!AP26,IF($B$1='Attributes list'!$AT$2,'Attributes list'!AT26,IF($B$1='Attributes list'!$AX$2,'Attributes list'!AX26,IF($B$1='Attributes list'!$BB$2,'Attributes list'!BB26,IF($B$1='Attributes list'!$BF$2,'Attributes list'!BF26,IF($B$1='Attributes list'!$BJ$2,'Attributes list'!BJ26,"Select Product Category in START tab to see attributes"))))))))))))))))</f>
        <v>0</v>
      </c>
      <c r="B25" s="2"/>
    </row>
    <row r="26" spans="1:2">
      <c r="A26" s="2">
        <f>IF($B$1='Attributes list'!$B$2,'Attributes list'!B27,IF($B$1='Attributes list'!$F$2,'Attributes list'!F27,IF($B$1='Attributes list'!$J$2,'Attributes list'!J27,IF($B$1='Attributes list'!$N$2,'Attributes list'!N27,IF($B$1='Attributes list'!$R$2,'Attributes list'!R27,IF($B$1='Attributes list'!$V$2,'Attributes list'!V27,IF($B$1='Attributes list'!$Z$2,'Attributes list'!Z27,IF($B$1='Attributes list'!$AD$2,'Attributes list'!AD27,IF($B$1='Attributes list'!$AH$2,'Attributes list'!AH27,IF($B$1='Attributes list'!$AL$2,'Attributes list'!AL27,IF($B$1='Attributes list'!$AP$2,'Attributes list'!AP27,IF($B$1='Attributes list'!$AT$2,'Attributes list'!AT27,IF($B$1='Attributes list'!$AX$2,'Attributes list'!AX27,IF($B$1='Attributes list'!$BB$2,'Attributes list'!BB27,IF($B$1='Attributes list'!$BF$2,'Attributes list'!BF27,IF($B$1='Attributes list'!$BJ$2,'Attributes list'!BJ27,"Select Product Category in START tab to see attributes"))))))))))))))))</f>
        <v>0</v>
      </c>
      <c r="B26" s="2"/>
    </row>
    <row r="27" spans="1:2">
      <c r="A27" s="2">
        <f>IF($B$1='Attributes list'!$B$2,'Attributes list'!B28,IF($B$1='Attributes list'!$F$2,'Attributes list'!F28,IF($B$1='Attributes list'!$J$2,'Attributes list'!J28,IF($B$1='Attributes list'!$N$2,'Attributes list'!N28,IF($B$1='Attributes list'!$R$2,'Attributes list'!R28,IF($B$1='Attributes list'!$V$2,'Attributes list'!V28,IF($B$1='Attributes list'!$Z$2,'Attributes list'!Z28,IF($B$1='Attributes list'!$AD$2,'Attributes list'!AD28,IF($B$1='Attributes list'!$AH$2,'Attributes list'!AH28,IF($B$1='Attributes list'!$AL$2,'Attributes list'!AL28,IF($B$1='Attributes list'!$AP$2,'Attributes list'!AP28,IF($B$1='Attributes list'!$AT$2,'Attributes list'!AT28,IF($B$1='Attributes list'!$AX$2,'Attributes list'!AX28,IF($B$1='Attributes list'!$BB$2,'Attributes list'!BB28,IF($B$1='Attributes list'!$BF$2,'Attributes list'!BF28,IF($B$1='Attributes list'!$BJ$2,'Attributes list'!BJ28,"Select Product Category in START tab to see attributes"))))))))))))))))</f>
        <v>0</v>
      </c>
      <c r="B27" s="2"/>
    </row>
    <row r="28" spans="1:2">
      <c r="A28" s="2">
        <f>IF($B$1='Attributes list'!$B$2,'Attributes list'!B29,IF($B$1='Attributes list'!$F$2,'Attributes list'!F29,IF($B$1='Attributes list'!$J$2,'Attributes list'!J29,IF($B$1='Attributes list'!$N$2,'Attributes list'!N29,IF($B$1='Attributes list'!$R$2,'Attributes list'!R29,IF($B$1='Attributes list'!$V$2,'Attributes list'!V29,IF($B$1='Attributes list'!$Z$2,'Attributes list'!Z29,IF($B$1='Attributes list'!$AD$2,'Attributes list'!AD29,IF($B$1='Attributes list'!$AH$2,'Attributes list'!AH29,IF($B$1='Attributes list'!$AL$2,'Attributes list'!AL29,IF($B$1='Attributes list'!$AP$2,'Attributes list'!AP29,IF($B$1='Attributes list'!$AT$2,'Attributes list'!AT29,IF($B$1='Attributes list'!$AX$2,'Attributes list'!AX29,IF($B$1='Attributes list'!$BB$2,'Attributes list'!BB29,IF($B$1='Attributes list'!$BF$2,'Attributes list'!BF29,IF($B$1='Attributes list'!$BJ$2,'Attributes list'!BJ29,"Select Product Category in START tab to see attributes"))))))))))))))))</f>
        <v>0</v>
      </c>
      <c r="B28" s="2"/>
    </row>
    <row r="29" spans="1:2">
      <c r="A29" s="2">
        <f>IF($B$1='Attributes list'!$B$2,'Attributes list'!B30,IF($B$1='Attributes list'!$F$2,'Attributes list'!F30,IF($B$1='Attributes list'!$J$2,'Attributes list'!J30,IF($B$1='Attributes list'!$N$2,'Attributes list'!N30,IF($B$1='Attributes list'!$R$2,'Attributes list'!R30,IF($B$1='Attributes list'!$V$2,'Attributes list'!V30,IF($B$1='Attributes list'!$Z$2,'Attributes list'!Z30,IF($B$1='Attributes list'!$AD$2,'Attributes list'!AD30,IF($B$1='Attributes list'!$AH$2,'Attributes list'!AH30,IF($B$1='Attributes list'!$AL$2,'Attributes list'!AL30,IF($B$1='Attributes list'!$AP$2,'Attributes list'!AP30,IF($B$1='Attributes list'!$AT$2,'Attributes list'!AT30,IF($B$1='Attributes list'!$AX$2,'Attributes list'!AX30,IF($B$1='Attributes list'!$BB$2,'Attributes list'!BB30,IF($B$1='Attributes list'!$BF$2,'Attributes list'!BF30,IF($B$1='Attributes list'!$BJ$2,'Attributes list'!BJ30,"Select Product Category in START tab to see attributes"))))))))))))))))</f>
        <v>0</v>
      </c>
      <c r="B29" s="2"/>
    </row>
    <row r="30" spans="1:2">
      <c r="A30" s="2">
        <f>IF($B$1='Attributes list'!$B$2,'Attributes list'!B31,IF($B$1='Attributes list'!$F$2,'Attributes list'!F31,IF($B$1='Attributes list'!$J$2,'Attributes list'!J31,IF($B$1='Attributes list'!$N$2,'Attributes list'!N31,IF($B$1='Attributes list'!$R$2,'Attributes list'!R31,IF($B$1='Attributes list'!$V$2,'Attributes list'!V31,IF($B$1='Attributes list'!$Z$2,'Attributes list'!Z31,IF($B$1='Attributes list'!$AD$2,'Attributes list'!AD31,IF($B$1='Attributes list'!$AH$2,'Attributes list'!AH31,IF($B$1='Attributes list'!$AL$2,'Attributes list'!AL31,IF($B$1='Attributes list'!$AP$2,'Attributes list'!AP31,IF($B$1='Attributes list'!$AT$2,'Attributes list'!AT31,IF($B$1='Attributes list'!$AX$2,'Attributes list'!AX31,IF($B$1='Attributes list'!$BB$2,'Attributes list'!BB31,IF($B$1='Attributes list'!$BF$2,'Attributes list'!BF31,IF($B$1='Attributes list'!$BJ$2,'Attributes list'!BJ31,"Select Product Category in START tab to see attributes"))))))))))))))))</f>
        <v>0</v>
      </c>
      <c r="B30" s="2"/>
    </row>
    <row r="31" spans="1:2">
      <c r="A31" s="2">
        <f>IF($B$1='Attributes list'!$B$2,'Attributes list'!B32,IF($B$1='Attributes list'!$F$2,'Attributes list'!F32,IF($B$1='Attributes list'!$J$2,'Attributes list'!J32,IF($B$1='Attributes list'!$N$2,'Attributes list'!N32,IF($B$1='Attributes list'!$R$2,'Attributes list'!R32,IF($B$1='Attributes list'!$V$2,'Attributes list'!V32,IF($B$1='Attributes list'!$Z$2,'Attributes list'!Z32,IF($B$1='Attributes list'!$AD$2,'Attributes list'!AD32,IF($B$1='Attributes list'!$AH$2,'Attributes list'!AH32,IF($B$1='Attributes list'!$AL$2,'Attributes list'!AL32,IF($B$1='Attributes list'!$AP$2,'Attributes list'!AP32,IF($B$1='Attributes list'!$AT$2,'Attributes list'!AT32,IF($B$1='Attributes list'!$AX$2,'Attributes list'!AX32,IF($B$1='Attributes list'!$BB$2,'Attributes list'!BB32,IF($B$1='Attributes list'!$BF$2,'Attributes list'!BF32,IF($B$1='Attributes list'!$BJ$2,'Attributes list'!BJ32,"Select Product Category in START tab to see attributes"))))))))))))))))</f>
        <v>0</v>
      </c>
      <c r="B31" s="2"/>
    </row>
    <row r="32" spans="1:2">
      <c r="A32" s="2">
        <f>IF($B$1='Attributes list'!$B$2,'Attributes list'!B33,IF($B$1='Attributes list'!$F$2,'Attributes list'!F33,IF($B$1='Attributes list'!$J$2,'Attributes list'!J33,IF($B$1='Attributes list'!$N$2,'Attributes list'!N33,IF($B$1='Attributes list'!$R$2,'Attributes list'!R33,IF($B$1='Attributes list'!$V$2,'Attributes list'!V33,IF($B$1='Attributes list'!$Z$2,'Attributes list'!Z33,IF($B$1='Attributes list'!$AD$2,'Attributes list'!AD33,IF($B$1='Attributes list'!$AH$2,'Attributes list'!AH33,IF($B$1='Attributes list'!$AL$2,'Attributes list'!AL33,IF($B$1='Attributes list'!$AP$2,'Attributes list'!AP33,IF($B$1='Attributes list'!$AT$2,'Attributes list'!AT33,IF($B$1='Attributes list'!$AX$2,'Attributes list'!AX33,IF($B$1='Attributes list'!$BB$2,'Attributes list'!BB33,IF($B$1='Attributes list'!$BF$2,'Attributes list'!BF33,IF($B$1='Attributes list'!$BJ$2,'Attributes list'!BJ33,"Select Product Category in START tab to see attributes"))))))))))))))))</f>
        <v>0</v>
      </c>
      <c r="B32" s="2"/>
    </row>
    <row r="33" spans="1:2">
      <c r="A33" s="2">
        <f>IF($B$1='Attributes list'!$B$2,'Attributes list'!B34,IF($B$1='Attributes list'!$F$2,'Attributes list'!F34,IF($B$1='Attributes list'!$J$2,'Attributes list'!J34,IF($B$1='Attributes list'!$N$2,'Attributes list'!N34,IF($B$1='Attributes list'!$R$2,'Attributes list'!R34,IF($B$1='Attributes list'!$V$2,'Attributes list'!V34,IF($B$1='Attributes list'!$Z$2,'Attributes list'!Z34,IF($B$1='Attributes list'!$AD$2,'Attributes list'!AD34,IF($B$1='Attributes list'!$AH$2,'Attributes list'!AH34,IF($B$1='Attributes list'!$AL$2,'Attributes list'!AL34,IF($B$1='Attributes list'!$AP$2,'Attributes list'!AP34,IF($B$1='Attributes list'!$AT$2,'Attributes list'!AT34,IF($B$1='Attributes list'!$AX$2,'Attributes list'!AX34,IF($B$1='Attributes list'!$BB$2,'Attributes list'!BB34,IF($B$1='Attributes list'!$BF$2,'Attributes list'!BF34,IF($B$1='Attributes list'!$BJ$2,'Attributes list'!BJ34,"Select Product Category in START tab to see attributes"))))))))))))))))</f>
        <v>0</v>
      </c>
      <c r="B33" s="2"/>
    </row>
    <row r="34" spans="1:2">
      <c r="A34" s="2">
        <f>IF($B$1='Attributes list'!$B$2,'Attributes list'!B35,IF($B$1='Attributes list'!$F$2,'Attributes list'!F35,IF($B$1='Attributes list'!$J$2,'Attributes list'!J35,IF($B$1='Attributes list'!$N$2,'Attributes list'!N35,IF($B$1='Attributes list'!$R$2,'Attributes list'!R35,IF($B$1='Attributes list'!$V$2,'Attributes list'!V35,IF($B$1='Attributes list'!$Z$2,'Attributes list'!Z35,IF($B$1='Attributes list'!$AD$2,'Attributes list'!AD35,IF($B$1='Attributes list'!$AH$2,'Attributes list'!AH35,IF($B$1='Attributes list'!$AL$2,'Attributes list'!AL35,IF($B$1='Attributes list'!$AP$2,'Attributes list'!AP35,IF($B$1='Attributes list'!$AT$2,'Attributes list'!AT35,IF($B$1='Attributes list'!$AX$2,'Attributes list'!AX35,IF($B$1='Attributes list'!$BB$2,'Attributes list'!BB35,IF($B$1='Attributes list'!$BF$2,'Attributes list'!BF35,IF($B$1='Attributes list'!$BJ$2,'Attributes list'!BJ35,"Select Product Category in START tab to see attributes"))))))))))))))))</f>
        <v>0</v>
      </c>
      <c r="B34" s="2"/>
    </row>
    <row r="35" spans="1:2">
      <c r="A35" s="2">
        <f>IF($B$1='Attributes list'!$B$2,'Attributes list'!B36,IF($B$1='Attributes list'!$F$2,'Attributes list'!F36,IF($B$1='Attributes list'!$J$2,'Attributes list'!J36,IF($B$1='Attributes list'!$N$2,'Attributes list'!N36,IF($B$1='Attributes list'!$R$2,'Attributes list'!R36,IF($B$1='Attributes list'!$V$2,'Attributes list'!V36,IF($B$1='Attributes list'!$Z$2,'Attributes list'!Z36,IF($B$1='Attributes list'!$AD$2,'Attributes list'!AD36,IF($B$1='Attributes list'!$AH$2,'Attributes list'!AH36,IF($B$1='Attributes list'!$AL$2,'Attributes list'!AL36,IF($B$1='Attributes list'!$AP$2,'Attributes list'!AP36,IF($B$1='Attributes list'!$AT$2,'Attributes list'!AT36,IF($B$1='Attributes list'!$AX$2,'Attributes list'!AX36,IF($B$1='Attributes list'!$BB$2,'Attributes list'!BB36,IF($B$1='Attributes list'!$BF$2,'Attributes list'!BF36,IF($B$1='Attributes list'!$BJ$2,'Attributes list'!BJ36,"Select Product Category in START tab to see attributes"))))))))))))))))</f>
        <v>0</v>
      </c>
      <c r="B35" s="2"/>
    </row>
    <row r="36" spans="1:2">
      <c r="A36" s="2">
        <f>IF($B$1='Attributes list'!$B$2,'Attributes list'!B37,IF($B$1='Attributes list'!$F$2,'Attributes list'!F37,IF($B$1='Attributes list'!$J$2,'Attributes list'!J37,IF($B$1='Attributes list'!$N$2,'Attributes list'!N37,IF($B$1='Attributes list'!$R$2,'Attributes list'!R37,IF($B$1='Attributes list'!$V$2,'Attributes list'!V37,IF($B$1='Attributes list'!$Z$2,'Attributes list'!Z37,IF($B$1='Attributes list'!$AD$2,'Attributes list'!AD37,IF($B$1='Attributes list'!$AH$2,'Attributes list'!AH37,IF($B$1='Attributes list'!$AL$2,'Attributes list'!AL37,IF($B$1='Attributes list'!$AP$2,'Attributes list'!AP37,IF($B$1='Attributes list'!$AT$2,'Attributes list'!AT37,IF($B$1='Attributes list'!$AX$2,'Attributes list'!AX37,IF($B$1='Attributes list'!$BB$2,'Attributes list'!BB37,IF($B$1='Attributes list'!$BF$2,'Attributes list'!BF37,IF($B$1='Attributes list'!$BJ$2,'Attributes list'!BJ37,"Select Product Category in START tab to see attributes"))))))))))))))))</f>
        <v>0</v>
      </c>
      <c r="B36" s="2"/>
    </row>
    <row r="37" spans="1:2">
      <c r="A37" s="2">
        <f>IF($B$1='Attributes list'!$B$2,'Attributes list'!B38,IF($B$1='Attributes list'!$F$2,'Attributes list'!F38,IF($B$1='Attributes list'!$J$2,'Attributes list'!J38,IF($B$1='Attributes list'!$N$2,'Attributes list'!N38,IF($B$1='Attributes list'!$R$2,'Attributes list'!R38,IF($B$1='Attributes list'!$V$2,'Attributes list'!V38,IF($B$1='Attributes list'!$Z$2,'Attributes list'!Z38,IF($B$1='Attributes list'!$AD$2,'Attributes list'!AD38,IF($B$1='Attributes list'!$AH$2,'Attributes list'!AH38,IF($B$1='Attributes list'!$AL$2,'Attributes list'!AL38,IF($B$1='Attributes list'!$AP$2,'Attributes list'!AP38,IF($B$1='Attributes list'!$AT$2,'Attributes list'!AT38,IF($B$1='Attributes list'!$AX$2,'Attributes list'!AX38,IF($B$1='Attributes list'!$BB$2,'Attributes list'!BB38,IF($B$1='Attributes list'!$BF$2,'Attributes list'!BF38,IF($B$1='Attributes list'!$BJ$2,'Attributes list'!BJ38,"Select Product Category in START tab to see attributes"))))))))))))))))</f>
        <v>0</v>
      </c>
      <c r="B37" s="2"/>
    </row>
    <row r="38" spans="1:2">
      <c r="A38" s="2">
        <f>IF($B$1='Attributes list'!$B$2,'Attributes list'!B39,IF($B$1='Attributes list'!$F$2,'Attributes list'!F39,IF($B$1='Attributes list'!$J$2,'Attributes list'!J39,IF($B$1='Attributes list'!$N$2,'Attributes list'!N39,IF($B$1='Attributes list'!$R$2,'Attributes list'!R39,IF($B$1='Attributes list'!$V$2,'Attributes list'!V39,IF($B$1='Attributes list'!$Z$2,'Attributes list'!Z39,IF($B$1='Attributes list'!$AD$2,'Attributes list'!AD39,IF($B$1='Attributes list'!$AH$2,'Attributes list'!AH39,IF($B$1='Attributes list'!$AL$2,'Attributes list'!AL39,IF($B$1='Attributes list'!$AP$2,'Attributes list'!AP39,IF($B$1='Attributes list'!$AT$2,'Attributes list'!AT39,IF($B$1='Attributes list'!$AX$2,'Attributes list'!AX39,IF($B$1='Attributes list'!$BB$2,'Attributes list'!BB39,IF($B$1='Attributes list'!$BF$2,'Attributes list'!BF39,IF($B$1='Attributes list'!$BJ$2,'Attributes list'!BJ39,"Select Product Category in START tab to see attributes"))))))))))))))))</f>
        <v>0</v>
      </c>
      <c r="B38" s="2"/>
    </row>
    <row r="39" spans="1:2">
      <c r="A39" s="2">
        <f>IF($B$1='Attributes list'!$B$2,'Attributes list'!B40,IF($B$1='Attributes list'!$F$2,'Attributes list'!F40,IF($B$1='Attributes list'!$J$2,'Attributes list'!J40,IF($B$1='Attributes list'!$N$2,'Attributes list'!N40,IF($B$1='Attributes list'!$R$2,'Attributes list'!R40,IF($B$1='Attributes list'!$V$2,'Attributes list'!V40,IF($B$1='Attributes list'!$Z$2,'Attributes list'!Z40,IF($B$1='Attributes list'!$AD$2,'Attributes list'!AD40,IF($B$1='Attributes list'!$AH$2,'Attributes list'!AH40,IF($B$1='Attributes list'!$AL$2,'Attributes list'!AL40,IF($B$1='Attributes list'!$AP$2,'Attributes list'!AP40,IF($B$1='Attributes list'!$AT$2,'Attributes list'!AT40,IF($B$1='Attributes list'!$AX$2,'Attributes list'!AX40,IF($B$1='Attributes list'!$BB$2,'Attributes list'!BB40,IF($B$1='Attributes list'!$BF$2,'Attributes list'!BF40,IF($B$1='Attributes list'!$BJ$2,'Attributes list'!BJ40,"Select Product Category in START tab to see attributes"))))))))))))))))</f>
        <v>0</v>
      </c>
      <c r="B39" s="2"/>
    </row>
    <row r="40" spans="1:2">
      <c r="A40" s="2">
        <f>IF($B$1='Attributes list'!$B$2,'Attributes list'!B41,IF($B$1='Attributes list'!$F$2,'Attributes list'!F41,IF($B$1='Attributes list'!$J$2,'Attributes list'!J41,IF($B$1='Attributes list'!$N$2,'Attributes list'!N41,IF($B$1='Attributes list'!$R$2,'Attributes list'!R41,IF($B$1='Attributes list'!$V$2,'Attributes list'!V41,IF($B$1='Attributes list'!$Z$2,'Attributes list'!Z41,IF($B$1='Attributes list'!$AD$2,'Attributes list'!AD41,IF($B$1='Attributes list'!$AH$2,'Attributes list'!AH41,IF($B$1='Attributes list'!$AL$2,'Attributes list'!AL41,IF($B$1='Attributes list'!$AP$2,'Attributes list'!AP41,IF($B$1='Attributes list'!$AT$2,'Attributes list'!AT41,IF($B$1='Attributes list'!$AX$2,'Attributes list'!AX41,IF($B$1='Attributes list'!$BB$2,'Attributes list'!BB41,IF($B$1='Attributes list'!$BF$2,'Attributes list'!BF41,IF($B$1='Attributes list'!$BJ$2,'Attributes list'!BJ41,"Select Product Category in START tab to see attributes"))))))))))))))))</f>
        <v>0</v>
      </c>
      <c r="B40" s="2"/>
    </row>
    <row r="41" spans="1:2">
      <c r="A41" s="2">
        <f>IF($B$1='Attributes list'!$B$2,'Attributes list'!B42,IF($B$1='Attributes list'!$F$2,'Attributes list'!F42,IF($B$1='Attributes list'!$J$2,'Attributes list'!J42,IF($B$1='Attributes list'!$N$2,'Attributes list'!N42,IF($B$1='Attributes list'!$R$2,'Attributes list'!R42,IF($B$1='Attributes list'!$V$2,'Attributes list'!V42,IF($B$1='Attributes list'!$Z$2,'Attributes list'!Z42,IF($B$1='Attributes list'!$AD$2,'Attributes list'!AD42,IF($B$1='Attributes list'!$AH$2,'Attributes list'!AH42,IF($B$1='Attributes list'!$AL$2,'Attributes list'!AL42,IF($B$1='Attributes list'!$AP$2,'Attributes list'!AP42,IF($B$1='Attributes list'!$AT$2,'Attributes list'!AT42,IF($B$1='Attributes list'!$AX$2,'Attributes list'!AX42,IF($B$1='Attributes list'!$BB$2,'Attributes list'!BB42,IF($B$1='Attributes list'!$BF$2,'Attributes list'!BF42,IF($B$1='Attributes list'!$BJ$2,'Attributes list'!BJ42,"Select Product Category in START tab to see attributes"))))))))))))))))</f>
        <v>0</v>
      </c>
      <c r="B41" s="2"/>
    </row>
    <row r="42" spans="1:2">
      <c r="A42" s="2">
        <f>IF($B$1='Attributes list'!$B$2,'Attributes list'!B43,IF($B$1='Attributes list'!$F$2,'Attributes list'!F43,IF($B$1='Attributes list'!$J$2,'Attributes list'!J43,IF($B$1='Attributes list'!$N$2,'Attributes list'!N43,IF($B$1='Attributes list'!$R$2,'Attributes list'!R43,IF($B$1='Attributes list'!$V$2,'Attributes list'!V43,IF($B$1='Attributes list'!$Z$2,'Attributes list'!Z43,IF($B$1='Attributes list'!$AD$2,'Attributes list'!AD43,IF($B$1='Attributes list'!$AH$2,'Attributes list'!AH43,IF($B$1='Attributes list'!$AL$2,'Attributes list'!AL43,IF($B$1='Attributes list'!$AP$2,'Attributes list'!AP43,IF($B$1='Attributes list'!$AT$2,'Attributes list'!AT43,IF($B$1='Attributes list'!$AX$2,'Attributes list'!AX43,IF($B$1='Attributes list'!$BB$2,'Attributes list'!BB43,IF($B$1='Attributes list'!$BF$2,'Attributes list'!BF43,IF($B$1='Attributes list'!$BJ$2,'Attributes list'!BJ43,"Select Product Category in START tab to see attributes"))))))))))))))))</f>
        <v>0</v>
      </c>
      <c r="B42" s="2"/>
    </row>
    <row r="43" spans="1:2">
      <c r="A43" s="2">
        <f>IF($B$1='Attributes list'!$B$2,'Attributes list'!B44,IF($B$1='Attributes list'!$F$2,'Attributes list'!F44,IF($B$1='Attributes list'!$J$2,'Attributes list'!J44,IF($B$1='Attributes list'!$N$2,'Attributes list'!N44,IF($B$1='Attributes list'!$R$2,'Attributes list'!R44,IF($B$1='Attributes list'!$V$2,'Attributes list'!V44,IF($B$1='Attributes list'!$Z$2,'Attributes list'!Z44,IF($B$1='Attributes list'!$AD$2,'Attributes list'!AD44,IF($B$1='Attributes list'!$AH$2,'Attributes list'!AH44,IF($B$1='Attributes list'!$AL$2,'Attributes list'!AL44,IF($B$1='Attributes list'!$AP$2,'Attributes list'!AP44,IF($B$1='Attributes list'!$AT$2,'Attributes list'!AT44,IF($B$1='Attributes list'!$AX$2,'Attributes list'!AX44,IF($B$1='Attributes list'!$BB$2,'Attributes list'!BB44,IF($B$1='Attributes list'!$BF$2,'Attributes list'!BF44,IF($B$1='Attributes list'!$BJ$2,'Attributes list'!BJ44,"Select Product Category in START tab to see attributes"))))))))))))))))</f>
        <v>0</v>
      </c>
      <c r="B43" s="2"/>
    </row>
    <row r="44" spans="1:2">
      <c r="A44" s="2">
        <f>IF($B$1='Attributes list'!$B$2,'Attributes list'!B45,IF($B$1='Attributes list'!$F$2,'Attributes list'!F45,IF($B$1='Attributes list'!$J$2,'Attributes list'!J45,IF($B$1='Attributes list'!$N$2,'Attributes list'!N45,IF($B$1='Attributes list'!$R$2,'Attributes list'!R45,IF($B$1='Attributes list'!$V$2,'Attributes list'!V45,IF($B$1='Attributes list'!$Z$2,'Attributes list'!Z45,IF($B$1='Attributes list'!$AD$2,'Attributes list'!AD45,IF($B$1='Attributes list'!$AH$2,'Attributes list'!AH45,IF($B$1='Attributes list'!$AL$2,'Attributes list'!AL45,IF($B$1='Attributes list'!$AP$2,'Attributes list'!AP45,IF($B$1='Attributes list'!$AT$2,'Attributes list'!AT45,IF($B$1='Attributes list'!$AX$2,'Attributes list'!AX45,IF($B$1='Attributes list'!$BB$2,'Attributes list'!BB45,IF($B$1='Attributes list'!$BF$2,'Attributes list'!BF45,IF($B$1='Attributes list'!$BJ$2,'Attributes list'!BJ45,"Select Product Category in START tab to see attributes"))))))))))))))))</f>
        <v>0</v>
      </c>
      <c r="B44" s="2"/>
    </row>
    <row r="45" spans="1:2">
      <c r="A45" s="2">
        <f>IF($B$1='Attributes list'!$B$2,'Attributes list'!B46,IF($B$1='Attributes list'!$F$2,'Attributes list'!F46,IF($B$1='Attributes list'!$J$2,'Attributes list'!J46,IF($B$1='Attributes list'!$N$2,'Attributes list'!N46,IF($B$1='Attributes list'!$R$2,'Attributes list'!R46,IF($B$1='Attributes list'!$V$2,'Attributes list'!V46,IF($B$1='Attributes list'!$Z$2,'Attributes list'!Z46,IF($B$1='Attributes list'!$AD$2,'Attributes list'!AD46,IF($B$1='Attributes list'!$AH$2,'Attributes list'!AH46,IF($B$1='Attributes list'!$AL$2,'Attributes list'!AL46,IF($B$1='Attributes list'!$AP$2,'Attributes list'!AP46,IF($B$1='Attributes list'!$AT$2,'Attributes list'!AT46,IF($B$1='Attributes list'!$AX$2,'Attributes list'!AX46,IF($B$1='Attributes list'!$BB$2,'Attributes list'!BB46,IF($B$1='Attributes list'!$BF$2,'Attributes list'!BF46,IF($B$1='Attributes list'!$BJ$2,'Attributes list'!BJ46,"Select Product Category in START tab to see attributes"))))))))))))))))</f>
        <v>0</v>
      </c>
      <c r="B45" s="2"/>
    </row>
    <row r="46" spans="1:2">
      <c r="A46" s="2">
        <f>IF($B$1='Attributes list'!$B$2,'Attributes list'!B47,IF($B$1='Attributes list'!$F$2,'Attributes list'!F47,IF($B$1='Attributes list'!$J$2,'Attributes list'!J47,IF($B$1='Attributes list'!$N$2,'Attributes list'!N47,IF($B$1='Attributes list'!$R$2,'Attributes list'!R47,IF($B$1='Attributes list'!$V$2,'Attributes list'!V47,IF($B$1='Attributes list'!$Z$2,'Attributes list'!Z47,IF($B$1='Attributes list'!$AD$2,'Attributes list'!AD47,IF($B$1='Attributes list'!$AH$2,'Attributes list'!AH47,IF($B$1='Attributes list'!$AL$2,'Attributes list'!AL47,IF($B$1='Attributes list'!$AP$2,'Attributes list'!AP47,IF($B$1='Attributes list'!$AT$2,'Attributes list'!AT47,IF($B$1='Attributes list'!$AX$2,'Attributes list'!AX47,IF($B$1='Attributes list'!$BB$2,'Attributes list'!BB47,IF($B$1='Attributes list'!$BF$2,'Attributes list'!BF47,IF($B$1='Attributes list'!$BJ$2,'Attributes list'!BJ47,"Select Product Category in START tab to see attributes"))))))))))))))))</f>
        <v>0</v>
      </c>
      <c r="B46" s="2"/>
    </row>
    <row r="47" spans="1:2">
      <c r="A47" s="2">
        <f>IF($B$1='Attributes list'!$B$2,'Attributes list'!B48,IF($B$1='Attributes list'!$F$2,'Attributes list'!F48,IF($B$1='Attributes list'!$J$2,'Attributes list'!J48,IF($B$1='Attributes list'!$N$2,'Attributes list'!N48,IF($B$1='Attributes list'!$R$2,'Attributes list'!R48,IF($B$1='Attributes list'!$V$2,'Attributes list'!V48,IF($B$1='Attributes list'!$Z$2,'Attributes list'!Z48,IF($B$1='Attributes list'!$AD$2,'Attributes list'!AD48,IF($B$1='Attributes list'!$AH$2,'Attributes list'!AH48,IF($B$1='Attributes list'!$AL$2,'Attributes list'!AL48,IF($B$1='Attributes list'!$AP$2,'Attributes list'!AP48,IF($B$1='Attributes list'!$AT$2,'Attributes list'!AT48,IF($B$1='Attributes list'!$AX$2,'Attributes list'!AX48,IF($B$1='Attributes list'!$BB$2,'Attributes list'!BB48,IF($B$1='Attributes list'!$BF$2,'Attributes list'!BF48,IF($B$1='Attributes list'!$BJ$2,'Attributes list'!BJ48,"Select Product Category in START tab to see attributes"))))))))))))))))</f>
        <v>0</v>
      </c>
      <c r="B47" s="2"/>
    </row>
    <row r="48" spans="1:2">
      <c r="A48" s="2">
        <f>IF($B$1='Attributes list'!$B$2,'Attributes list'!B49,IF($B$1='Attributes list'!$F$2,'Attributes list'!F49,IF($B$1='Attributes list'!$J$2,'Attributes list'!J49,IF($B$1='Attributes list'!$N$2,'Attributes list'!N49,IF($B$1='Attributes list'!$R$2,'Attributes list'!R49,IF($B$1='Attributes list'!$V$2,'Attributes list'!V49,IF($B$1='Attributes list'!$Z$2,'Attributes list'!Z49,IF($B$1='Attributes list'!$AD$2,'Attributes list'!AD49,IF($B$1='Attributes list'!$AH$2,'Attributes list'!AH49,IF($B$1='Attributes list'!$AL$2,'Attributes list'!AL49,IF($B$1='Attributes list'!$AP$2,'Attributes list'!AP49,IF($B$1='Attributes list'!$AT$2,'Attributes list'!AT49,IF($B$1='Attributes list'!$AX$2,'Attributes list'!AX49,IF($B$1='Attributes list'!$BB$2,'Attributes list'!BB49,IF($B$1='Attributes list'!$BF$2,'Attributes list'!BF49,IF($B$1='Attributes list'!$BJ$2,'Attributes list'!BJ49,"Select Product Category in START tab to see attributes"))))))))))))))))</f>
        <v>0</v>
      </c>
      <c r="B48" s="2"/>
    </row>
    <row r="49" spans="1:2">
      <c r="A49" s="2">
        <f>IF($B$1='Attributes list'!$B$2,'Attributes list'!B50,IF($B$1='Attributes list'!$F$2,'Attributes list'!F50,IF($B$1='Attributes list'!$J$2,'Attributes list'!J50,IF($B$1='Attributes list'!$N$2,'Attributes list'!N50,IF($B$1='Attributes list'!$R$2,'Attributes list'!R50,IF($B$1='Attributes list'!$V$2,'Attributes list'!V50,IF($B$1='Attributes list'!$Z$2,'Attributes list'!Z50,IF($B$1='Attributes list'!$AD$2,'Attributes list'!AD50,IF($B$1='Attributes list'!$AH$2,'Attributes list'!AH50,IF($B$1='Attributes list'!$AL$2,'Attributes list'!AL50,IF($B$1='Attributes list'!$AP$2,'Attributes list'!AP50,IF($B$1='Attributes list'!$AT$2,'Attributes list'!AT50,IF($B$1='Attributes list'!$AX$2,'Attributes list'!AX50,IF($B$1='Attributes list'!$BB$2,'Attributes list'!BB50,IF($B$1='Attributes list'!$BF$2,'Attributes list'!BF50,IF($B$1='Attributes list'!$BJ$2,'Attributes list'!BJ50,"Select Product Category in START tab to see attributes"))))))))))))))))</f>
        <v>0</v>
      </c>
      <c r="B49" s="2"/>
    </row>
    <row r="50" spans="1:2">
      <c r="A50" s="2">
        <f>IF($B$1='Attributes list'!$B$2,'Attributes list'!B51,IF($B$1='Attributes list'!$F$2,'Attributes list'!F51,IF($B$1='Attributes list'!$J$2,'Attributes list'!J51,IF($B$1='Attributes list'!$N$2,'Attributes list'!N51,IF($B$1='Attributes list'!$R$2,'Attributes list'!R51,IF($B$1='Attributes list'!$V$2,'Attributes list'!V51,IF($B$1='Attributes list'!$Z$2,'Attributes list'!Z51,IF($B$1='Attributes list'!$AD$2,'Attributes list'!AD51,IF($B$1='Attributes list'!$AH$2,'Attributes list'!AH51,IF($B$1='Attributes list'!$AL$2,'Attributes list'!AL51,IF($B$1='Attributes list'!$AP$2,'Attributes list'!AP51,IF($B$1='Attributes list'!$AT$2,'Attributes list'!AT51,IF($B$1='Attributes list'!$AX$2,'Attributes list'!AX51,IF($B$1='Attributes list'!$BB$2,'Attributes list'!BB51,IF($B$1='Attributes list'!$BF$2,'Attributes list'!BF51,IF($B$1='Attributes list'!$BJ$2,'Attributes list'!BJ51,"Select Product Category in START tab to see attributes"))))))))))))))))</f>
        <v>0</v>
      </c>
      <c r="B50" s="2"/>
    </row>
    <row r="51" spans="1:2">
      <c r="A51" s="2">
        <f>IF($B$1='Attributes list'!$B$2,'Attributes list'!B52,IF($B$1='Attributes list'!$F$2,'Attributes list'!F52,IF($B$1='Attributes list'!$J$2,'Attributes list'!J52,IF($B$1='Attributes list'!$N$2,'Attributes list'!N52,IF($B$1='Attributes list'!$R$2,'Attributes list'!R52,IF($B$1='Attributes list'!$V$2,'Attributes list'!V52,IF($B$1='Attributes list'!$Z$2,'Attributes list'!Z52,IF($B$1='Attributes list'!$AD$2,'Attributes list'!AD52,IF($B$1='Attributes list'!$AH$2,'Attributes list'!AH52,IF($B$1='Attributes list'!$AL$2,'Attributes list'!AL52,IF($B$1='Attributes list'!$AP$2,'Attributes list'!AP52,IF($B$1='Attributes list'!$AT$2,'Attributes list'!AT52,IF($B$1='Attributes list'!$AX$2,'Attributes list'!AX52,IF($B$1='Attributes list'!$BB$2,'Attributes list'!BB52,IF($B$1='Attributes list'!$BF$2,'Attributes list'!BF52,IF($B$1='Attributes list'!$BJ$2,'Attributes list'!BJ52,"Select Product Category in START tab to see attributes"))))))))))))))))</f>
        <v>0</v>
      </c>
      <c r="B51" s="2"/>
    </row>
    <row r="52" spans="1:2">
      <c r="A52" s="2">
        <f>IF($B$1='Attributes list'!$B$2,'Attributes list'!B53,IF($B$1='Attributes list'!$F$2,'Attributes list'!F53,IF($B$1='Attributes list'!$J$2,'Attributes list'!J53,IF($B$1='Attributes list'!$N$2,'Attributes list'!N53,IF($B$1='Attributes list'!$R$2,'Attributes list'!R53,IF($B$1='Attributes list'!$V$2,'Attributes list'!V53,IF($B$1='Attributes list'!$Z$2,'Attributes list'!Z53,IF($B$1='Attributes list'!$AD$2,'Attributes list'!AD53,IF($B$1='Attributes list'!$AH$2,'Attributes list'!AH53,IF($B$1='Attributes list'!$AL$2,'Attributes list'!AL53,IF($B$1='Attributes list'!$AP$2,'Attributes list'!AP53,IF($B$1='Attributes list'!$AT$2,'Attributes list'!AT53,IF($B$1='Attributes list'!$AX$2,'Attributes list'!AX53,IF($B$1='Attributes list'!$BB$2,'Attributes list'!BB53,IF($B$1='Attributes list'!$BF$2,'Attributes list'!BF53,IF($B$1='Attributes list'!$BJ$2,'Attributes list'!BJ53,"Select Product Category in START tab to see attributes"))))))))))))))))</f>
        <v>0</v>
      </c>
      <c r="B52" s="2"/>
    </row>
    <row r="53" spans="1:2">
      <c r="A53" s="2">
        <f>IF($B$1='Attributes list'!$B$2,'Attributes list'!B54,IF($B$1='Attributes list'!$F$2,'Attributes list'!F54,IF($B$1='Attributes list'!$J$2,'Attributes list'!J54,IF($B$1='Attributes list'!$N$2,'Attributes list'!N54,IF($B$1='Attributes list'!$R$2,'Attributes list'!R54,IF($B$1='Attributes list'!$V$2,'Attributes list'!V54,IF($B$1='Attributes list'!$Z$2,'Attributes list'!Z54,IF($B$1='Attributes list'!$AD$2,'Attributes list'!AD54,IF($B$1='Attributes list'!$AH$2,'Attributes list'!AH54,IF($B$1='Attributes list'!$AL$2,'Attributes list'!AL54,IF($B$1='Attributes list'!$AP$2,'Attributes list'!AP54,IF($B$1='Attributes list'!$AT$2,'Attributes list'!AT54,IF($B$1='Attributes list'!$AX$2,'Attributes list'!AX54,IF($B$1='Attributes list'!$BB$2,'Attributes list'!BB54,IF($B$1='Attributes list'!$BF$2,'Attributes list'!BF54,IF($B$1='Attributes list'!$BJ$2,'Attributes list'!BJ54,"Select Product Category in START tab to see attributes"))))))))))))))))</f>
        <v>0</v>
      </c>
      <c r="B53" s="2"/>
    </row>
    <row r="54" spans="1:2">
      <c r="A54" s="2">
        <f>IF($B$1='Attributes list'!$B$2,'Attributes list'!B55,IF($B$1='Attributes list'!$F$2,'Attributes list'!F55,IF($B$1='Attributes list'!$J$2,'Attributes list'!J55,IF($B$1='Attributes list'!$N$2,'Attributes list'!N55,IF($B$1='Attributes list'!$R$2,'Attributes list'!R55,IF($B$1='Attributes list'!$V$2,'Attributes list'!V55,IF($B$1='Attributes list'!$Z$2,'Attributes list'!Z55,IF($B$1='Attributes list'!$AD$2,'Attributes list'!AD55,IF($B$1='Attributes list'!$AH$2,'Attributes list'!AH55,IF($B$1='Attributes list'!$AL$2,'Attributes list'!AL55,IF($B$1='Attributes list'!$AP$2,'Attributes list'!AP55,IF($B$1='Attributes list'!$AT$2,'Attributes list'!AT55,IF($B$1='Attributes list'!$AX$2,'Attributes list'!AX55,IF($B$1='Attributes list'!$BB$2,'Attributes list'!BB55,IF($B$1='Attributes list'!$BF$2,'Attributes list'!BF55,IF($B$1='Attributes list'!$BJ$2,'Attributes list'!BJ55,"Select Product Category in START tab to see attributes"))))))))))))))))</f>
        <v>0</v>
      </c>
      <c r="B54" s="2"/>
    </row>
    <row r="55" spans="1:2">
      <c r="A55" s="2">
        <f>IF($B$1='Attributes list'!$B$2,'Attributes list'!B56,IF($B$1='Attributes list'!$F$2,'Attributes list'!F56,IF($B$1='Attributes list'!$J$2,'Attributes list'!J56,IF($B$1='Attributes list'!$N$2,'Attributes list'!N56,IF($B$1='Attributes list'!$R$2,'Attributes list'!R56,IF($B$1='Attributes list'!$V$2,'Attributes list'!V56,IF($B$1='Attributes list'!$Z$2,'Attributes list'!Z56,IF($B$1='Attributes list'!$AD$2,'Attributes list'!AD56,IF($B$1='Attributes list'!$AH$2,'Attributes list'!AH56,IF($B$1='Attributes list'!$AL$2,'Attributes list'!AL56,IF($B$1='Attributes list'!$AP$2,'Attributes list'!AP56,IF($B$1='Attributes list'!$AT$2,'Attributes list'!AT56,IF($B$1='Attributes list'!$AX$2,'Attributes list'!AX56,IF($B$1='Attributes list'!$BB$2,'Attributes list'!BB56,IF($B$1='Attributes list'!$BF$2,'Attributes list'!BF56,IF($B$1='Attributes list'!$BJ$2,'Attributes list'!BJ56,"Select Product Category in START tab to see attributes"))))))))))))))))</f>
        <v>0</v>
      </c>
      <c r="B55" s="2"/>
    </row>
    <row r="56" spans="1:2">
      <c r="A56" s="2">
        <f>IF($B$1='Attributes list'!$B$2,'Attributes list'!B57,IF($B$1='Attributes list'!$F$2,'Attributes list'!F57,IF($B$1='Attributes list'!$J$2,'Attributes list'!J57,IF($B$1='Attributes list'!$N$2,'Attributes list'!N57,IF($B$1='Attributes list'!$R$2,'Attributes list'!R57,IF($B$1='Attributes list'!$V$2,'Attributes list'!V57,IF($B$1='Attributes list'!$Z$2,'Attributes list'!Z57,IF($B$1='Attributes list'!$AD$2,'Attributes list'!AD57,IF($B$1='Attributes list'!$AH$2,'Attributes list'!AH57,IF($B$1='Attributes list'!$AL$2,'Attributes list'!AL57,IF($B$1='Attributes list'!$AP$2,'Attributes list'!AP57,IF($B$1='Attributes list'!$AT$2,'Attributes list'!AT57,IF($B$1='Attributes list'!$AX$2,'Attributes list'!AX57,IF($B$1='Attributes list'!$BB$2,'Attributes list'!BB57,IF($B$1='Attributes list'!$BF$2,'Attributes list'!BF57,IF($B$1='Attributes list'!$BJ$2,'Attributes list'!BJ57,"Select Product Category in START tab to see attributes"))))))))))))))))</f>
        <v>0</v>
      </c>
      <c r="B56" s="2"/>
    </row>
    <row r="57" spans="1:2">
      <c r="A57" s="2">
        <f>IF($B$1='Attributes list'!$B$2,'Attributes list'!B58,IF($B$1='Attributes list'!$F$2,'Attributes list'!F58,IF($B$1='Attributes list'!$J$2,'Attributes list'!J58,IF($B$1='Attributes list'!$N$2,'Attributes list'!N58,IF($B$1='Attributes list'!$R$2,'Attributes list'!R58,IF($B$1='Attributes list'!$V$2,'Attributes list'!V58,IF($B$1='Attributes list'!$Z$2,'Attributes list'!Z58,IF($B$1='Attributes list'!$AD$2,'Attributes list'!AD58,IF($B$1='Attributes list'!$AH$2,'Attributes list'!AH58,IF($B$1='Attributes list'!$AL$2,'Attributes list'!AL58,IF($B$1='Attributes list'!$AP$2,'Attributes list'!AP58,IF($B$1='Attributes list'!$AT$2,'Attributes list'!AT58,IF($B$1='Attributes list'!$AX$2,'Attributes list'!AX58,IF($B$1='Attributes list'!$BB$2,'Attributes list'!BB58,IF($B$1='Attributes list'!$BF$2,'Attributes list'!BF58,IF($B$1='Attributes list'!$BJ$2,'Attributes list'!BJ58,"Select Product Category in START tab to see attributes"))))))))))))))))</f>
        <v>0</v>
      </c>
      <c r="B57" s="2"/>
    </row>
    <row r="58" spans="1:2">
      <c r="A58" s="2">
        <f>IF($B$1='Attributes list'!$B$2,'Attributes list'!B59,IF($B$1='Attributes list'!$F$2,'Attributes list'!F59,IF($B$1='Attributes list'!$J$2,'Attributes list'!J59,IF($B$1='Attributes list'!$N$2,'Attributes list'!N59,IF($B$1='Attributes list'!$R$2,'Attributes list'!R59,IF($B$1='Attributes list'!$V$2,'Attributes list'!V59,IF($B$1='Attributes list'!$Z$2,'Attributes list'!Z59,IF($B$1='Attributes list'!$AD$2,'Attributes list'!AD59,IF($B$1='Attributes list'!$AH$2,'Attributes list'!AH59,IF($B$1='Attributes list'!$AL$2,'Attributes list'!AL59,IF($B$1='Attributes list'!$AP$2,'Attributes list'!AP59,IF($B$1='Attributes list'!$AT$2,'Attributes list'!AT59,IF($B$1='Attributes list'!$AX$2,'Attributes list'!AX59,IF($B$1='Attributes list'!$BB$2,'Attributes list'!BB59,IF($B$1='Attributes list'!$BF$2,'Attributes list'!BF59,IF($B$1='Attributes list'!$BJ$2,'Attributes list'!BJ59,"Select Product Category in START tab to see attributes"))))))))))))))))</f>
        <v>0</v>
      </c>
      <c r="B58" s="2"/>
    </row>
    <row r="59" spans="1:2">
      <c r="A59" s="2">
        <f>IF($B$1='Attributes list'!$B$2,'Attributes list'!B60,IF($B$1='Attributes list'!$F$2,'Attributes list'!F60,IF($B$1='Attributes list'!$J$2,'Attributes list'!J60,IF($B$1='Attributes list'!$N$2,'Attributes list'!N60,IF($B$1='Attributes list'!$R$2,'Attributes list'!R60,IF($B$1='Attributes list'!$V$2,'Attributes list'!V60,IF($B$1='Attributes list'!$Z$2,'Attributes list'!Z60,IF($B$1='Attributes list'!$AD$2,'Attributes list'!AD60,IF($B$1='Attributes list'!$AH$2,'Attributes list'!AH60,IF($B$1='Attributes list'!$AL$2,'Attributes list'!AL60,IF($B$1='Attributes list'!$AP$2,'Attributes list'!AP60,IF($B$1='Attributes list'!$AT$2,'Attributes list'!AT60,IF($B$1='Attributes list'!$AX$2,'Attributes list'!AX60,IF($B$1='Attributes list'!$BB$2,'Attributes list'!BB60,IF($B$1='Attributes list'!$BF$2,'Attributes list'!BF60,IF($B$1='Attributes list'!$BJ$2,'Attributes list'!BJ60,"Select Product Category in START tab to see attributes"))))))))))))))))</f>
        <v>0</v>
      </c>
      <c r="B59" s="2"/>
    </row>
    <row r="60" spans="1:2">
      <c r="A60" s="2">
        <f>IF($B$1='Attributes list'!$B$2,'Attributes list'!B61,IF($B$1='Attributes list'!$F$2,'Attributes list'!F61,IF($B$1='Attributes list'!$J$2,'Attributes list'!J61,IF($B$1='Attributes list'!$N$2,'Attributes list'!N61,IF($B$1='Attributes list'!$R$2,'Attributes list'!R61,IF($B$1='Attributes list'!$V$2,'Attributes list'!V61,IF($B$1='Attributes list'!$Z$2,'Attributes list'!Z61,IF($B$1='Attributes list'!$AD$2,'Attributes list'!AD61,IF($B$1='Attributes list'!$AH$2,'Attributes list'!AH61,IF($B$1='Attributes list'!$AL$2,'Attributes list'!AL61,IF($B$1='Attributes list'!$AP$2,'Attributes list'!AP61,IF($B$1='Attributes list'!$AT$2,'Attributes list'!AT61,IF($B$1='Attributes list'!$AX$2,'Attributes list'!AX61,IF($B$1='Attributes list'!$BB$2,'Attributes list'!BB61,IF($B$1='Attributes list'!$BF$2,'Attributes list'!BF61,IF($B$1='Attributes list'!$BJ$2,'Attributes list'!BJ61,"Select Product Category in START tab to see attributes"))))))))))))))))</f>
        <v>0</v>
      </c>
      <c r="B60" s="2"/>
    </row>
    <row r="61" spans="1:2">
      <c r="A61" s="2">
        <f>IF($B$1='Attributes list'!$B$2,'Attributes list'!B62,IF($B$1='Attributes list'!$F$2,'Attributes list'!F62,IF($B$1='Attributes list'!$J$2,'Attributes list'!J62,IF($B$1='Attributes list'!$N$2,'Attributes list'!N62,IF($B$1='Attributes list'!$R$2,'Attributes list'!R62,IF($B$1='Attributes list'!$V$2,'Attributes list'!V62,IF($B$1='Attributes list'!$Z$2,'Attributes list'!Z62,IF($B$1='Attributes list'!$AD$2,'Attributes list'!AD62,IF($B$1='Attributes list'!$AH$2,'Attributes list'!AH62,IF($B$1='Attributes list'!$AL$2,'Attributes list'!AL62,IF($B$1='Attributes list'!$AP$2,'Attributes list'!AP62,IF($B$1='Attributes list'!$AT$2,'Attributes list'!AT62,IF($B$1='Attributes list'!$AX$2,'Attributes list'!AX62,IF($B$1='Attributes list'!$BB$2,'Attributes list'!BB62,IF($B$1='Attributes list'!$BF$2,'Attributes list'!BF62,IF($B$1='Attributes list'!$BJ$2,'Attributes list'!BJ62,"Select Product Category in START tab to see attributes"))))))))))))))))</f>
        <v>0</v>
      </c>
      <c r="B61" s="2"/>
    </row>
    <row r="62" spans="1:2">
      <c r="A62" s="2">
        <f>IF($B$1='Attributes list'!$B$2,'Attributes list'!B63,IF($B$1='Attributes list'!$F$2,'Attributes list'!F63,IF($B$1='Attributes list'!$J$2,'Attributes list'!J63,IF($B$1='Attributes list'!$N$2,'Attributes list'!N63,IF($B$1='Attributes list'!$R$2,'Attributes list'!R63,IF($B$1='Attributes list'!$V$2,'Attributes list'!V63,IF($B$1='Attributes list'!$Z$2,'Attributes list'!Z63,IF($B$1='Attributes list'!$AD$2,'Attributes list'!AD63,IF($B$1='Attributes list'!$AH$2,'Attributes list'!AH63,IF($B$1='Attributes list'!$AL$2,'Attributes list'!AL63,IF($B$1='Attributes list'!$AP$2,'Attributes list'!AP63,IF($B$1='Attributes list'!$AT$2,'Attributes list'!AT63,IF($B$1='Attributes list'!$AX$2,'Attributes list'!AX63,IF($B$1='Attributes list'!$BB$2,'Attributes list'!BB63,IF($B$1='Attributes list'!$BF$2,'Attributes list'!BF63,IF($B$1='Attributes list'!$BJ$2,'Attributes list'!BJ63,"Select Product Category in START tab to see attributes"))))))))))))))))</f>
        <v>0</v>
      </c>
      <c r="B62" s="2"/>
    </row>
    <row r="63" spans="1:2">
      <c r="A63" s="2">
        <f>IF($B$1='Attributes list'!$B$2,'Attributes list'!B64,IF($B$1='Attributes list'!$F$2,'Attributes list'!F64,IF($B$1='Attributes list'!$J$2,'Attributes list'!J64,IF($B$1='Attributes list'!$N$2,'Attributes list'!N64,IF($B$1='Attributes list'!$R$2,'Attributes list'!R64,IF($B$1='Attributes list'!$V$2,'Attributes list'!V64,IF($B$1='Attributes list'!$Z$2,'Attributes list'!Z64,IF($B$1='Attributes list'!$AD$2,'Attributes list'!AD64,IF($B$1='Attributes list'!$AH$2,'Attributes list'!AH64,IF($B$1='Attributes list'!$AL$2,'Attributes list'!AL64,IF($B$1='Attributes list'!$AP$2,'Attributes list'!AP64,IF($B$1='Attributes list'!$AT$2,'Attributes list'!AT64,IF($B$1='Attributes list'!$AX$2,'Attributes list'!AX64,IF($B$1='Attributes list'!$BB$2,'Attributes list'!BB64,IF($B$1='Attributes list'!$BF$2,'Attributes list'!BF64,IF($B$1='Attributes list'!$BJ$2,'Attributes list'!BJ64,"Select Product Category in START tab to see attributes"))))))))))))))))</f>
        <v>0</v>
      </c>
      <c r="B63" s="2"/>
    </row>
    <row r="64" spans="1:2">
      <c r="A64" s="2">
        <f>IF($B$1='Attributes list'!$B$2,'Attributes list'!B65,IF($B$1='Attributes list'!$F$2,'Attributes list'!F65,IF($B$1='Attributes list'!$J$2,'Attributes list'!J65,IF($B$1='Attributes list'!$N$2,'Attributes list'!N65,IF($B$1='Attributes list'!$R$2,'Attributes list'!R65,IF($B$1='Attributes list'!$V$2,'Attributes list'!V65,IF($B$1='Attributes list'!$Z$2,'Attributes list'!Z65,IF($B$1='Attributes list'!$AD$2,'Attributes list'!AD65,IF($B$1='Attributes list'!$AH$2,'Attributes list'!AH65,IF($B$1='Attributes list'!$AL$2,'Attributes list'!AL65,IF($B$1='Attributes list'!$AP$2,'Attributes list'!AP65,IF($B$1='Attributes list'!$AT$2,'Attributes list'!AT65,IF($B$1='Attributes list'!$AX$2,'Attributes list'!AX65,IF($B$1='Attributes list'!$BB$2,'Attributes list'!BB65,IF($B$1='Attributes list'!$BF$2,'Attributes list'!BF65,IF($B$1='Attributes list'!$BJ$2,'Attributes list'!BJ65,"Select Product Category in START tab to see attributes"))))))))))))))))</f>
        <v>0</v>
      </c>
      <c r="B64" s="2"/>
    </row>
    <row r="65" spans="1:2">
      <c r="A65" s="2">
        <f>IF($B$1='Attributes list'!$B$2,'Attributes list'!B66,IF($B$1='Attributes list'!$F$2,'Attributes list'!F66,IF($B$1='Attributes list'!$J$2,'Attributes list'!J66,IF($B$1='Attributes list'!$N$2,'Attributes list'!N66,IF($B$1='Attributes list'!$R$2,'Attributes list'!R66,IF($B$1='Attributes list'!$V$2,'Attributes list'!V66,IF($B$1='Attributes list'!$Z$2,'Attributes list'!Z66,IF($B$1='Attributes list'!$AD$2,'Attributes list'!AD66,IF($B$1='Attributes list'!$AH$2,'Attributes list'!AH66,IF($B$1='Attributes list'!$AL$2,'Attributes list'!AL66,IF($B$1='Attributes list'!$AP$2,'Attributes list'!AP66,IF($B$1='Attributes list'!$AT$2,'Attributes list'!AT66,IF($B$1='Attributes list'!$AX$2,'Attributes list'!AX66,IF($B$1='Attributes list'!$BB$2,'Attributes list'!BB66,IF($B$1='Attributes list'!$BF$2,'Attributes list'!BF66,IF($B$1='Attributes list'!$BJ$2,'Attributes list'!BJ66,"Select Product Category in START tab to see attributes"))))))))))))))))</f>
        <v>0</v>
      </c>
      <c r="B65" s="2"/>
    </row>
    <row r="66" spans="1:2">
      <c r="A66" s="2">
        <f>IF($B$1='Attributes list'!$B$2,'Attributes list'!B67,IF($B$1='Attributes list'!$F$2,'Attributes list'!F67,IF($B$1='Attributes list'!$J$2,'Attributes list'!J67,IF($B$1='Attributes list'!$N$2,'Attributes list'!N67,IF($B$1='Attributes list'!$R$2,'Attributes list'!R67,IF($B$1='Attributes list'!$V$2,'Attributes list'!V67,IF($B$1='Attributes list'!$Z$2,'Attributes list'!Z67,IF($B$1='Attributes list'!$AD$2,'Attributes list'!AD67,IF($B$1='Attributes list'!$AH$2,'Attributes list'!AH67,IF($B$1='Attributes list'!$AL$2,'Attributes list'!AL67,IF($B$1='Attributes list'!$AP$2,'Attributes list'!AP67,IF($B$1='Attributes list'!$AT$2,'Attributes list'!AT67,IF($B$1='Attributes list'!$AX$2,'Attributes list'!AX67,IF($B$1='Attributes list'!$BB$2,'Attributes list'!BB67,IF($B$1='Attributes list'!$BF$2,'Attributes list'!BF67,IF($B$1='Attributes list'!$BJ$2,'Attributes list'!BJ67,"Select Product Category in START tab to see attributes"))))))))))))))))</f>
        <v>0</v>
      </c>
      <c r="B66" s="2"/>
    </row>
    <row r="67" spans="1:2">
      <c r="A67" s="2">
        <f>IF($B$1='Attributes list'!$B$2,'Attributes list'!B68,IF($B$1='Attributes list'!$F$2,'Attributes list'!F68,IF($B$1='Attributes list'!$J$2,'Attributes list'!J68,IF($B$1='Attributes list'!$N$2,'Attributes list'!N68,IF($B$1='Attributes list'!$R$2,'Attributes list'!R68,IF($B$1='Attributes list'!$V$2,'Attributes list'!V68,IF($B$1='Attributes list'!$Z$2,'Attributes list'!Z68,IF($B$1='Attributes list'!$AD$2,'Attributes list'!AD68,IF($B$1='Attributes list'!$AH$2,'Attributes list'!AH68,IF($B$1='Attributes list'!$AL$2,'Attributes list'!AL68,IF($B$1='Attributes list'!$AP$2,'Attributes list'!AP68,IF($B$1='Attributes list'!$AT$2,'Attributes list'!AT68,IF($B$1='Attributes list'!$AX$2,'Attributes list'!AX68,IF($B$1='Attributes list'!$BB$2,'Attributes list'!BB68,IF($B$1='Attributes list'!$BF$2,'Attributes list'!BF68,IF($B$1='Attributes list'!$BJ$2,'Attributes list'!BJ68,"Select Product Category in START tab to see attributes"))))))))))))))))</f>
        <v>0</v>
      </c>
      <c r="B67" s="2"/>
    </row>
    <row r="68" spans="1:2">
      <c r="A68" s="2">
        <f>IF($B$1='Attributes list'!$B$2,'Attributes list'!B69,IF($B$1='Attributes list'!$F$2,'Attributes list'!F69,IF($B$1='Attributes list'!$J$2,'Attributes list'!J69,IF($B$1='Attributes list'!$N$2,'Attributes list'!N69,IF($B$1='Attributes list'!$R$2,'Attributes list'!R69,IF($B$1='Attributes list'!$V$2,'Attributes list'!V69,IF($B$1='Attributes list'!$Z$2,'Attributes list'!Z69,IF($B$1='Attributes list'!$AD$2,'Attributes list'!AD69,IF($B$1='Attributes list'!$AH$2,'Attributes list'!AH69,IF($B$1='Attributes list'!$AL$2,'Attributes list'!AL69,IF($B$1='Attributes list'!$AP$2,'Attributes list'!AP69,IF($B$1='Attributes list'!$AT$2,'Attributes list'!AT69,IF($B$1='Attributes list'!$AX$2,'Attributes list'!AX69,IF($B$1='Attributes list'!$BB$2,'Attributes list'!BB69,IF($B$1='Attributes list'!$BF$2,'Attributes list'!BF69,IF($B$1='Attributes list'!$BJ$2,'Attributes list'!BJ69,"Select Product Category in START tab to see attributes"))))))))))))))))</f>
        <v>0</v>
      </c>
      <c r="B68" s="2"/>
    </row>
    <row r="69" spans="1:2">
      <c r="A69" s="2">
        <f>IF($B$1='Attributes list'!$B$2,'Attributes list'!B70,IF($B$1='Attributes list'!$F$2,'Attributes list'!F70,IF($B$1='Attributes list'!$J$2,'Attributes list'!J70,IF($B$1='Attributes list'!$N$2,'Attributes list'!N70,IF($B$1='Attributes list'!$R$2,'Attributes list'!R70,IF($B$1='Attributes list'!$V$2,'Attributes list'!V70,IF($B$1='Attributes list'!$Z$2,'Attributes list'!Z70,IF($B$1='Attributes list'!$AD$2,'Attributes list'!AD70,IF($B$1='Attributes list'!$AH$2,'Attributes list'!AH70,IF($B$1='Attributes list'!$AL$2,'Attributes list'!AL70,IF($B$1='Attributes list'!$AP$2,'Attributes list'!AP70,IF($B$1='Attributes list'!$AT$2,'Attributes list'!AT70,IF($B$1='Attributes list'!$AX$2,'Attributes list'!AX70,IF($B$1='Attributes list'!$BB$2,'Attributes list'!BB70,IF($B$1='Attributes list'!$BF$2,'Attributes list'!BF70,IF($B$1='Attributes list'!$BJ$2,'Attributes list'!BJ70,"Select Product Category in START tab to see attributes"))))))))))))))))</f>
        <v>0</v>
      </c>
      <c r="B69" s="2"/>
    </row>
    <row r="70" spans="1:2">
      <c r="A70" s="2">
        <f>IF($B$1='Attributes list'!$B$2,'Attributes list'!B71,IF($B$1='Attributes list'!$F$2,'Attributes list'!F71,IF($B$1='Attributes list'!$J$2,'Attributes list'!J71,IF($B$1='Attributes list'!$N$2,'Attributes list'!N71,IF($B$1='Attributes list'!$R$2,'Attributes list'!R71,IF($B$1='Attributes list'!$V$2,'Attributes list'!V71,IF($B$1='Attributes list'!$Z$2,'Attributes list'!Z71,IF($B$1='Attributes list'!$AD$2,'Attributes list'!AD71,IF($B$1='Attributes list'!$AH$2,'Attributes list'!AH71,IF($B$1='Attributes list'!$AL$2,'Attributes list'!AL71,IF($B$1='Attributes list'!$AP$2,'Attributes list'!AP71,IF($B$1='Attributes list'!$AT$2,'Attributes list'!AT71,IF($B$1='Attributes list'!$AX$2,'Attributes list'!AX71,IF($B$1='Attributes list'!$BB$2,'Attributes list'!BB71,IF($B$1='Attributes list'!$BF$2,'Attributes list'!BF71,IF($B$1='Attributes list'!$BJ$2,'Attributes list'!BJ71,"Select Product Category in START tab to see attributes"))))))))))))))))</f>
        <v>0</v>
      </c>
      <c r="B70" s="2"/>
    </row>
    <row r="71" spans="1:2">
      <c r="A71" s="2">
        <f>IF($B$1='Attributes list'!$B$2,'Attributes list'!B72,IF($B$1='Attributes list'!$F$2,'Attributes list'!F72,IF($B$1='Attributes list'!$J$2,'Attributes list'!J72,IF($B$1='Attributes list'!$N$2,'Attributes list'!N72,IF($B$1='Attributes list'!$R$2,'Attributes list'!R72,IF($B$1='Attributes list'!$V$2,'Attributes list'!V72,IF($B$1='Attributes list'!$Z$2,'Attributes list'!Z72,IF($B$1='Attributes list'!$AD$2,'Attributes list'!AD72,IF($B$1='Attributes list'!$AH$2,'Attributes list'!AH72,IF($B$1='Attributes list'!$AL$2,'Attributes list'!AL72,IF($B$1='Attributes list'!$AP$2,'Attributes list'!AP72,IF($B$1='Attributes list'!$AT$2,'Attributes list'!AT72,IF($B$1='Attributes list'!$AX$2,'Attributes list'!AX72,IF($B$1='Attributes list'!$BB$2,'Attributes list'!BB72,IF($B$1='Attributes list'!$BF$2,'Attributes list'!BF72,IF($B$1='Attributes list'!$BJ$2,'Attributes list'!BJ72,"Select Product Category in START tab to see attributes"))))))))))))))))</f>
        <v>0</v>
      </c>
      <c r="B71" s="2"/>
    </row>
    <row r="72" spans="1:2">
      <c r="A72" s="2">
        <f>IF($B$1='Attributes list'!$B$2,'Attributes list'!B73,IF($B$1='Attributes list'!$F$2,'Attributes list'!F73,IF($B$1='Attributes list'!$J$2,'Attributes list'!J73,IF($B$1='Attributes list'!$N$2,'Attributes list'!N73,IF($B$1='Attributes list'!$R$2,'Attributes list'!R73,IF($B$1='Attributes list'!$V$2,'Attributes list'!V73,IF($B$1='Attributes list'!$Z$2,'Attributes list'!Z73,IF($B$1='Attributes list'!$AD$2,'Attributes list'!AD73,IF($B$1='Attributes list'!$AH$2,'Attributes list'!AH73,IF($B$1='Attributes list'!$AL$2,'Attributes list'!AL73,IF($B$1='Attributes list'!$AP$2,'Attributes list'!AP73,IF($B$1='Attributes list'!$AT$2,'Attributes list'!AT73,IF($B$1='Attributes list'!$AX$2,'Attributes list'!AX73,IF($B$1='Attributes list'!$BB$2,'Attributes list'!BB73,IF($B$1='Attributes list'!$BF$2,'Attributes list'!BF73,IF($B$1='Attributes list'!$BJ$2,'Attributes list'!BJ73,"Select Product Category in START tab to see attributes"))))))))))))))))</f>
        <v>0</v>
      </c>
      <c r="B72" s="2"/>
    </row>
    <row r="73" spans="1:2">
      <c r="A73" s="2">
        <f>IF($B$1='Attributes list'!$B$2,'Attributes list'!B74,IF($B$1='Attributes list'!$F$2,'Attributes list'!F74,IF($B$1='Attributes list'!$J$2,'Attributes list'!J74,IF($B$1='Attributes list'!$N$2,'Attributes list'!N74,IF($B$1='Attributes list'!$R$2,'Attributes list'!R74,IF($B$1='Attributes list'!$V$2,'Attributes list'!V74,IF($B$1='Attributes list'!$Z$2,'Attributes list'!Z74,IF($B$1='Attributes list'!$AD$2,'Attributes list'!AD74,IF($B$1='Attributes list'!$AH$2,'Attributes list'!AH74,IF($B$1='Attributes list'!$AL$2,'Attributes list'!AL74,IF($B$1='Attributes list'!$AP$2,'Attributes list'!AP74,IF($B$1='Attributes list'!$AT$2,'Attributes list'!AT74,IF($B$1='Attributes list'!$AX$2,'Attributes list'!AX74,IF($B$1='Attributes list'!$BB$2,'Attributes list'!BB74,IF($B$1='Attributes list'!$BF$2,'Attributes list'!BF74,IF($B$1='Attributes list'!$BJ$2,'Attributes list'!BJ74,"Select Product Category in START tab to see attributes"))))))))))))))))</f>
        <v>0</v>
      </c>
      <c r="B73" s="2"/>
    </row>
    <row r="74" spans="1:2">
      <c r="A74" s="2">
        <f>IF($B$1='Attributes list'!$B$2,'Attributes list'!B75,IF($B$1='Attributes list'!$F$2,'Attributes list'!F75,IF($B$1='Attributes list'!$J$2,'Attributes list'!J75,IF($B$1='Attributes list'!$N$2,'Attributes list'!N75,IF($B$1='Attributes list'!$R$2,'Attributes list'!R75,IF($B$1='Attributes list'!$V$2,'Attributes list'!V75,IF($B$1='Attributes list'!$Z$2,'Attributes list'!Z75,IF($B$1='Attributes list'!$AD$2,'Attributes list'!AD75,IF($B$1='Attributes list'!$AH$2,'Attributes list'!AH75,IF($B$1='Attributes list'!$AL$2,'Attributes list'!AL75,IF($B$1='Attributes list'!$AP$2,'Attributes list'!AP75,IF($B$1='Attributes list'!$AT$2,'Attributes list'!AT75,IF($B$1='Attributes list'!$AX$2,'Attributes list'!AX75,IF($B$1='Attributes list'!$BB$2,'Attributes list'!BB75,IF($B$1='Attributes list'!$BF$2,'Attributes list'!BF75,IF($B$1='Attributes list'!$BJ$2,'Attributes list'!BJ75,"Select Product Category in START tab to see attributes"))))))))))))))))</f>
        <v>0</v>
      </c>
      <c r="B74" s="2"/>
    </row>
    <row r="75" spans="1:2">
      <c r="A75" s="2">
        <f>IF($B$1='Attributes list'!$B$2,'Attributes list'!B76,IF($B$1='Attributes list'!$F$2,'Attributes list'!F76,IF($B$1='Attributes list'!$J$2,'Attributes list'!J76,IF($B$1='Attributes list'!$N$2,'Attributes list'!N76,IF($B$1='Attributes list'!$R$2,'Attributes list'!R76,IF($B$1='Attributes list'!$V$2,'Attributes list'!V76,IF($B$1='Attributes list'!$Z$2,'Attributes list'!Z76,IF($B$1='Attributes list'!$AD$2,'Attributes list'!AD76,IF($B$1='Attributes list'!$AH$2,'Attributes list'!AH76,IF($B$1='Attributes list'!$AL$2,'Attributes list'!AL76,IF($B$1='Attributes list'!$AP$2,'Attributes list'!AP76,IF($B$1='Attributes list'!$AT$2,'Attributes list'!AT76,IF($B$1='Attributes list'!$AX$2,'Attributes list'!AX76,IF($B$1='Attributes list'!$BB$2,'Attributes list'!BB76,IF($B$1='Attributes list'!$BF$2,'Attributes list'!BF76,IF($B$1='Attributes list'!$BJ$2,'Attributes list'!BJ76,"Select Product Category in START tab to see attributes"))))))))))))))))</f>
        <v>0</v>
      </c>
      <c r="B75" s="2"/>
    </row>
    <row r="76" spans="1:2">
      <c r="A76" s="2">
        <f>IF($B$1='Attributes list'!$B$2,'Attributes list'!B77,IF($B$1='Attributes list'!$F$2,'Attributes list'!F77,IF($B$1='Attributes list'!$J$2,'Attributes list'!J77,IF($B$1='Attributes list'!$N$2,'Attributes list'!N77,IF($B$1='Attributes list'!$R$2,'Attributes list'!R77,IF($B$1='Attributes list'!$V$2,'Attributes list'!V77,IF($B$1='Attributes list'!$Z$2,'Attributes list'!Z77,IF($B$1='Attributes list'!$AD$2,'Attributes list'!AD77,IF($B$1='Attributes list'!$AH$2,'Attributes list'!AH77,IF($B$1='Attributes list'!$AL$2,'Attributes list'!AL77,IF($B$1='Attributes list'!$AP$2,'Attributes list'!AP77,IF($B$1='Attributes list'!$AT$2,'Attributes list'!AT77,IF($B$1='Attributes list'!$AX$2,'Attributes list'!AX77,IF($B$1='Attributes list'!$BB$2,'Attributes list'!BB77,IF($B$1='Attributes list'!$BF$2,'Attributes list'!BF77,IF($B$1='Attributes list'!$BJ$2,'Attributes list'!BJ77,"Select Product Category in START tab to see attributes"))))))))))))))))</f>
        <v>0</v>
      </c>
      <c r="B76" s="2"/>
    </row>
    <row r="77" spans="1:2">
      <c r="A77" s="2">
        <f>IF($B$1='Attributes list'!$B$2,'Attributes list'!B78,IF($B$1='Attributes list'!$F$2,'Attributes list'!F78,IF($B$1='Attributes list'!$J$2,'Attributes list'!J78,IF($B$1='Attributes list'!$N$2,'Attributes list'!N78,IF($B$1='Attributes list'!$R$2,'Attributes list'!R78,IF($B$1='Attributes list'!$V$2,'Attributes list'!V78,IF($B$1='Attributes list'!$Z$2,'Attributes list'!Z78,IF($B$1='Attributes list'!$AD$2,'Attributes list'!AD78,IF($B$1='Attributes list'!$AH$2,'Attributes list'!AH78,IF($B$1='Attributes list'!$AL$2,'Attributes list'!AL78,IF($B$1='Attributes list'!$AP$2,'Attributes list'!AP78,IF($B$1='Attributes list'!$AT$2,'Attributes list'!AT78,IF($B$1='Attributes list'!$AX$2,'Attributes list'!AX78,IF($B$1='Attributes list'!$BB$2,'Attributes list'!BB78,IF($B$1='Attributes list'!$BF$2,'Attributes list'!BF78,IF($B$1='Attributes list'!$BJ$2,'Attributes list'!BJ78,"Select Product Category in START tab to see attributes"))))))))))))))))</f>
        <v>0</v>
      </c>
      <c r="B77" s="2"/>
    </row>
    <row r="78" spans="1:2">
      <c r="A78" s="2">
        <f>IF($B$1='Attributes list'!$B$2,'Attributes list'!B79,IF($B$1='Attributes list'!$F$2,'Attributes list'!F79,IF($B$1='Attributes list'!$J$2,'Attributes list'!J79,IF($B$1='Attributes list'!$N$2,'Attributes list'!N79,IF($B$1='Attributes list'!$R$2,'Attributes list'!R79,IF($B$1='Attributes list'!$V$2,'Attributes list'!V79,IF($B$1='Attributes list'!$Z$2,'Attributes list'!Z79,IF($B$1='Attributes list'!$AD$2,'Attributes list'!AD79,IF($B$1='Attributes list'!$AH$2,'Attributes list'!AH79,IF($B$1='Attributes list'!$AL$2,'Attributes list'!AL79,IF($B$1='Attributes list'!$AP$2,'Attributes list'!AP79,IF($B$1='Attributes list'!$AT$2,'Attributes list'!AT79,IF($B$1='Attributes list'!$AX$2,'Attributes list'!AX79,IF($B$1='Attributes list'!$BB$2,'Attributes list'!BB79,IF($B$1='Attributes list'!$BF$2,'Attributes list'!BF79,IF($B$1='Attributes list'!$BJ$2,'Attributes list'!BJ79,"Select Product Category in START tab to see attributes"))))))))))))))))</f>
        <v>0</v>
      </c>
      <c r="B78" s="2"/>
    </row>
    <row r="79" spans="1:2">
      <c r="A79" s="2">
        <f>IF($B$1='Attributes list'!$B$2,'Attributes list'!B80,IF($B$1='Attributes list'!$F$2,'Attributes list'!F80,IF($B$1='Attributes list'!$J$2,'Attributes list'!J80,IF($B$1='Attributes list'!$N$2,'Attributes list'!N80,IF($B$1='Attributes list'!$R$2,'Attributes list'!R80,IF($B$1='Attributes list'!$V$2,'Attributes list'!V80,IF($B$1='Attributes list'!$Z$2,'Attributes list'!Z80,IF($B$1='Attributes list'!$AD$2,'Attributes list'!AD80,IF($B$1='Attributes list'!$AH$2,'Attributes list'!AH80,IF($B$1='Attributes list'!$AL$2,'Attributes list'!AL80,IF($B$1='Attributes list'!$AP$2,'Attributes list'!AP80,IF($B$1='Attributes list'!$AT$2,'Attributes list'!AT80,IF($B$1='Attributes list'!$AX$2,'Attributes list'!AX80,IF($B$1='Attributes list'!$BB$2,'Attributes list'!BB80,IF($B$1='Attributes list'!$BF$2,'Attributes list'!BF80,IF($B$1='Attributes list'!$BJ$2,'Attributes list'!BJ80,"Select Product Category in START tab to see attributes"))))))))))))))))</f>
        <v>0</v>
      </c>
      <c r="B79" s="2"/>
    </row>
    <row r="80" spans="1:2">
      <c r="A80" s="2">
        <f>IF($B$1='Attributes list'!$B$2,'Attributes list'!B81,IF($B$1='Attributes list'!$F$2,'Attributes list'!F81,IF($B$1='Attributes list'!$J$2,'Attributes list'!J81,IF($B$1='Attributes list'!$N$2,'Attributes list'!N81,IF($B$1='Attributes list'!$R$2,'Attributes list'!R81,IF($B$1='Attributes list'!$V$2,'Attributes list'!V81,IF($B$1='Attributes list'!$Z$2,'Attributes list'!Z81,IF($B$1='Attributes list'!$AD$2,'Attributes list'!AD81,IF($B$1='Attributes list'!$AH$2,'Attributes list'!AH81,IF($B$1='Attributes list'!$AL$2,'Attributes list'!AL81,IF($B$1='Attributes list'!$AP$2,'Attributes list'!AP81,IF($B$1='Attributes list'!$AT$2,'Attributes list'!AT81,IF($B$1='Attributes list'!$AX$2,'Attributes list'!AX81,IF($B$1='Attributes list'!$BB$2,'Attributes list'!BB81,IF($B$1='Attributes list'!$BF$2,'Attributes list'!BF81,IF($B$1='Attributes list'!$BJ$2,'Attributes list'!BJ81,"Select Product Category in START tab to see attributes"))))))))))))))))</f>
        <v>0</v>
      </c>
      <c r="B80" s="2"/>
    </row>
    <row r="81" spans="1:2">
      <c r="A81" s="2">
        <f>IF($B$1='Attributes list'!$B$2,'Attributes list'!B82,IF($B$1='Attributes list'!$F$2,'Attributes list'!F82,IF($B$1='Attributes list'!$J$2,'Attributes list'!J82,IF($B$1='Attributes list'!$N$2,'Attributes list'!N82,IF($B$1='Attributes list'!$R$2,'Attributes list'!R82,IF($B$1='Attributes list'!$V$2,'Attributes list'!V82,IF($B$1='Attributes list'!$Z$2,'Attributes list'!Z82,IF($B$1='Attributes list'!$AD$2,'Attributes list'!AD82,IF($B$1='Attributes list'!$AH$2,'Attributes list'!AH82,IF($B$1='Attributes list'!$AL$2,'Attributes list'!AL82,IF($B$1='Attributes list'!$AP$2,'Attributes list'!AP82,IF($B$1='Attributes list'!$AT$2,'Attributes list'!AT82,IF($B$1='Attributes list'!$AX$2,'Attributes list'!AX82,IF($B$1='Attributes list'!$BB$2,'Attributes list'!BB82,IF($B$1='Attributes list'!$BF$2,'Attributes list'!BF82,IF($B$1='Attributes list'!$BJ$2,'Attributes list'!BJ82,"Select Product Category in START tab to see attributes"))))))))))))))))</f>
        <v>0</v>
      </c>
      <c r="B81" s="2"/>
    </row>
    <row r="82" spans="1:2">
      <c r="A82" s="2">
        <f>IF($B$1='Attributes list'!$B$2,'Attributes list'!B83,IF($B$1='Attributes list'!$F$2,'Attributes list'!F83,IF($B$1='Attributes list'!$J$2,'Attributes list'!J83,IF($B$1='Attributes list'!$N$2,'Attributes list'!N83,IF($B$1='Attributes list'!$R$2,'Attributes list'!R83,IF($B$1='Attributes list'!$V$2,'Attributes list'!V83,IF($B$1='Attributes list'!$Z$2,'Attributes list'!Z83,IF($B$1='Attributes list'!$AD$2,'Attributes list'!AD83,IF($B$1='Attributes list'!$AH$2,'Attributes list'!AH83,IF($B$1='Attributes list'!$AL$2,'Attributes list'!AL83,IF($B$1='Attributes list'!$AP$2,'Attributes list'!AP83,IF($B$1='Attributes list'!$AT$2,'Attributes list'!AT83,IF($B$1='Attributes list'!$AX$2,'Attributes list'!AX83,IF($B$1='Attributes list'!$BB$2,'Attributes list'!BB83,IF($B$1='Attributes list'!$BF$2,'Attributes list'!BF83,IF($B$1='Attributes list'!$BJ$2,'Attributes list'!BJ83,"Select Product Category in START tab to see attributes"))))))))))))))))</f>
        <v>0</v>
      </c>
      <c r="B82" s="2"/>
    </row>
    <row r="83" spans="1:2">
      <c r="A83" s="2">
        <f>IF($B$1='Attributes list'!$B$2,'Attributes list'!B84,IF($B$1='Attributes list'!$F$2,'Attributes list'!F84,IF($B$1='Attributes list'!$J$2,'Attributes list'!J84,IF($B$1='Attributes list'!$N$2,'Attributes list'!N84,IF($B$1='Attributes list'!$R$2,'Attributes list'!R84,IF($B$1='Attributes list'!$V$2,'Attributes list'!V84,IF($B$1='Attributes list'!$Z$2,'Attributes list'!Z84,IF($B$1='Attributes list'!$AD$2,'Attributes list'!AD84,IF($B$1='Attributes list'!$AH$2,'Attributes list'!AH84,IF($B$1='Attributes list'!$AL$2,'Attributes list'!AL84,IF($B$1='Attributes list'!$AP$2,'Attributes list'!AP84,IF($B$1='Attributes list'!$AT$2,'Attributes list'!AT84,IF($B$1='Attributes list'!$AX$2,'Attributes list'!AX84,IF($B$1='Attributes list'!$BB$2,'Attributes list'!BB84,IF($B$1='Attributes list'!$BF$2,'Attributes list'!BF84,IF($B$1='Attributes list'!$BJ$2,'Attributes list'!BJ84,"Select Product Category in START tab to see attributes"))))))))))))))))</f>
        <v>0</v>
      </c>
      <c r="B83" s="2"/>
    </row>
    <row r="84" spans="1:2">
      <c r="A84" s="2">
        <f>IF($B$1='Attributes list'!$B$2,'Attributes list'!B85,IF($B$1='Attributes list'!$F$2,'Attributes list'!F85,IF($B$1='Attributes list'!$J$2,'Attributes list'!J85,IF($B$1='Attributes list'!$N$2,'Attributes list'!N85,IF($B$1='Attributes list'!$R$2,'Attributes list'!R85,IF($B$1='Attributes list'!$V$2,'Attributes list'!V85,IF($B$1='Attributes list'!$Z$2,'Attributes list'!Z85,IF($B$1='Attributes list'!$AD$2,'Attributes list'!AD85,IF($B$1='Attributes list'!$AH$2,'Attributes list'!AH85,IF($B$1='Attributes list'!$AL$2,'Attributes list'!AL85,IF($B$1='Attributes list'!$AP$2,'Attributes list'!AP85,IF($B$1='Attributes list'!$AT$2,'Attributes list'!AT85,IF($B$1='Attributes list'!$AX$2,'Attributes list'!AX85,IF($B$1='Attributes list'!$BB$2,'Attributes list'!BB85,IF($B$1='Attributes list'!$BF$2,'Attributes list'!BF85,IF($B$1='Attributes list'!$BJ$2,'Attributes list'!BJ85,"Select Product Category in START tab to see attributes"))))))))))))))))</f>
        <v>0</v>
      </c>
      <c r="B84" s="2"/>
    </row>
    <row r="85" spans="1:2">
      <c r="A85" s="2">
        <f>IF($B$1='Attributes list'!$B$2,'Attributes list'!B86,IF($B$1='Attributes list'!$F$2,'Attributes list'!F86,IF($B$1='Attributes list'!$J$2,'Attributes list'!J86,IF($B$1='Attributes list'!$N$2,'Attributes list'!N86,IF($B$1='Attributes list'!$R$2,'Attributes list'!R86,IF($B$1='Attributes list'!$V$2,'Attributes list'!V86,IF($B$1='Attributes list'!$Z$2,'Attributes list'!Z86,IF($B$1='Attributes list'!$AD$2,'Attributes list'!AD86,IF($B$1='Attributes list'!$AH$2,'Attributes list'!AH86,IF($B$1='Attributes list'!$AL$2,'Attributes list'!AL86,IF($B$1='Attributes list'!$AP$2,'Attributes list'!AP86,IF($B$1='Attributes list'!$AT$2,'Attributes list'!AT86,IF($B$1='Attributes list'!$AX$2,'Attributes list'!AX86,IF($B$1='Attributes list'!$BB$2,'Attributes list'!BB86,IF($B$1='Attributes list'!$BF$2,'Attributes list'!BF86,IF($B$1='Attributes list'!$BJ$2,'Attributes list'!BJ86,"Select Product Category in START tab to see attributes"))))))))))))))))</f>
        <v>0</v>
      </c>
      <c r="B85"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Y800"/>
  <sheetViews>
    <sheetView topLeftCell="X3" zoomScale="145" zoomScaleNormal="145" workbookViewId="0">
      <selection activeCell="AD4" sqref="AD4:AD24"/>
    </sheetView>
  </sheetViews>
  <sheetFormatPr defaultColWidth="9.140625" defaultRowHeight="15"/>
  <cols>
    <col min="1" max="25" width="8.5703125" style="4" customWidth="1"/>
    <col min="26" max="26" width="24.7109375" style="4" customWidth="1"/>
    <col min="27" max="27" width="25.140625" style="4" customWidth="1"/>
    <col min="28" max="28" width="8.5703125" style="4" customWidth="1"/>
    <col min="29" max="29" width="13.140625" style="4" customWidth="1"/>
    <col min="30" max="30" width="40.28515625" style="4" customWidth="1"/>
    <col min="31" max="38" width="8.5703125" style="4" customWidth="1"/>
    <col min="39" max="40" width="49.42578125" style="4" bestFit="1" customWidth="1"/>
    <col min="41" max="41" width="9.140625" style="4" bestFit="1" customWidth="1"/>
    <col min="42" max="94" width="8.5703125" style="4" customWidth="1"/>
    <col min="95" max="95" width="8.5703125" customWidth="1"/>
    <col min="96" max="98" width="8.5703125" style="4" customWidth="1"/>
    <col min="99" max="99" width="8.5703125" customWidth="1"/>
    <col min="100" max="115" width="8.5703125" style="4" customWidth="1"/>
    <col min="116" max="116" width="28" style="4" customWidth="1"/>
    <col min="117" max="117" width="26.5703125" style="4" customWidth="1"/>
    <col min="118" max="122" width="8.5703125" style="4" customWidth="1"/>
    <col min="123" max="123" width="66.85546875" style="4" customWidth="1"/>
    <col min="124" max="133" width="8.5703125" style="4" customWidth="1"/>
    <col min="134" max="147" width="8.5703125" customWidth="1"/>
    <col min="148" max="243" width="10.7109375" customWidth="1"/>
  </cols>
  <sheetData>
    <row r="1" spans="1:155">
      <c r="A1" s="174" t="str">
        <f>'VENDOR INFORMATION'!B16</f>
        <v>Italiano</v>
      </c>
      <c r="B1"/>
      <c r="C1" s="174" t="str">
        <f>'VENDOR INFORMATION'!B16</f>
        <v>Italiano</v>
      </c>
      <c r="D1" s="11" t="s">
        <v>237</v>
      </c>
      <c r="E1" s="11" t="s">
        <v>238</v>
      </c>
      <c r="F1" s="11" t="s">
        <v>239</v>
      </c>
      <c r="G1" s="174" t="str">
        <f>'VENDOR INFORMATION'!B16</f>
        <v>Italiano</v>
      </c>
      <c r="H1" s="11" t="s">
        <v>237</v>
      </c>
      <c r="I1" s="11" t="s">
        <v>238</v>
      </c>
      <c r="J1" s="11" t="s">
        <v>239</v>
      </c>
      <c r="K1"/>
      <c r="L1"/>
      <c r="M1" s="174" t="str">
        <f>'VENDOR INFORMATION'!B16</f>
        <v>Italiano</v>
      </c>
      <c r="N1" s="11" t="s">
        <v>237</v>
      </c>
      <c r="O1" s="11" t="s">
        <v>238</v>
      </c>
      <c r="P1" s="11" t="s">
        <v>239</v>
      </c>
      <c r="Q1" s="174" t="str">
        <f>'VENDOR INFORMATION'!B16</f>
        <v>Italiano</v>
      </c>
      <c r="R1" s="11" t="s">
        <v>237</v>
      </c>
      <c r="S1" s="11" t="s">
        <v>238</v>
      </c>
      <c r="T1" s="11" t="s">
        <v>239</v>
      </c>
      <c r="U1" s="174" t="str">
        <f>'VENDOR INFORMATION'!B16</f>
        <v>Italiano</v>
      </c>
      <c r="V1" s="11" t="s">
        <v>237</v>
      </c>
      <c r="W1" s="11" t="s">
        <v>238</v>
      </c>
      <c r="X1" s="11" t="s">
        <v>239</v>
      </c>
      <c r="Y1" s="174" t="str">
        <f>CONCATENATE('VENDOR INFORMATION'!$B$13,'VENDOR INFORMATION'!$B$16)</f>
        <v>ItalyItaliano</v>
      </c>
      <c r="Z1" s="11" t="s">
        <v>1088</v>
      </c>
      <c r="AA1" s="11" t="s">
        <v>1089</v>
      </c>
      <c r="AB1" s="11" t="s">
        <v>1090</v>
      </c>
      <c r="AC1" s="11" t="s">
        <v>1091</v>
      </c>
      <c r="AD1" s="11" t="s">
        <v>1092</v>
      </c>
      <c r="AE1" s="174" t="str">
        <f>CONCATENATE('VENDOR INFORMATION'!$B$13,'VENDOR INFORMATION'!$B$16)</f>
        <v>ItalyItaliano</v>
      </c>
      <c r="AF1" s="11" t="s">
        <v>1088</v>
      </c>
      <c r="AG1" s="11" t="s">
        <v>1089</v>
      </c>
      <c r="AH1" s="11" t="s">
        <v>1090</v>
      </c>
      <c r="AI1" s="11" t="s">
        <v>1091</v>
      </c>
      <c r="AJ1" s="11" t="s">
        <v>1092</v>
      </c>
      <c r="AK1"/>
      <c r="AL1" s="174" t="str">
        <f>'VENDOR INFORMATION'!B16</f>
        <v>Italiano</v>
      </c>
      <c r="AM1" s="11" t="s">
        <v>237</v>
      </c>
      <c r="AN1" s="11" t="s">
        <v>238</v>
      </c>
      <c r="AO1" s="186" t="s">
        <v>239</v>
      </c>
      <c r="AP1" s="174" t="str">
        <f>'VENDOR INFORMATION'!B16</f>
        <v>Italiano</v>
      </c>
      <c r="AQ1" s="11" t="s">
        <v>237</v>
      </c>
      <c r="AR1" s="11" t="s">
        <v>238</v>
      </c>
      <c r="AS1" s="11" t="s">
        <v>239</v>
      </c>
      <c r="AT1"/>
      <c r="AU1" s="174" t="str">
        <f>'VENDOR INFORMATION'!$B$16</f>
        <v>Italiano</v>
      </c>
      <c r="AV1" s="11" t="s">
        <v>237</v>
      </c>
      <c r="AW1" s="11" t="s">
        <v>238</v>
      </c>
      <c r="AX1" s="11" t="s">
        <v>239</v>
      </c>
      <c r="AY1"/>
      <c r="AZ1" s="174" t="str">
        <f>'VENDOR INFORMATION'!B13</f>
        <v>Italy</v>
      </c>
      <c r="BA1" s="11" t="s">
        <v>194</v>
      </c>
      <c r="BB1" s="11" t="s">
        <v>118</v>
      </c>
      <c r="BC1" s="11" t="s">
        <v>102</v>
      </c>
      <c r="BD1" s="174" t="str">
        <f>'VENDOR INFORMATION'!$B$16</f>
        <v>Italiano</v>
      </c>
      <c r="BE1" s="11" t="s">
        <v>237</v>
      </c>
      <c r="BF1" s="11" t="s">
        <v>238</v>
      </c>
      <c r="BG1" s="11" t="s">
        <v>239</v>
      </c>
      <c r="BH1" s="174" t="str">
        <f>'VENDOR INFORMATION'!$B$16</f>
        <v>Italiano</v>
      </c>
      <c r="BI1" s="11" t="s">
        <v>237</v>
      </c>
      <c r="BJ1" s="11" t="s">
        <v>238</v>
      </c>
      <c r="BK1" s="11" t="s">
        <v>239</v>
      </c>
      <c r="BL1" s="174" t="str">
        <f>'VENDOR INFORMATION'!$B$16</f>
        <v>Italiano</v>
      </c>
      <c r="BM1" s="11" t="s">
        <v>237</v>
      </c>
      <c r="BN1" s="11" t="s">
        <v>238</v>
      </c>
      <c r="BO1" s="11" t="s">
        <v>239</v>
      </c>
      <c r="BQ1" s="174" t="str">
        <f>'VENDOR INFORMATION'!B13</f>
        <v>Italy</v>
      </c>
      <c r="BR1" s="11" t="s">
        <v>194</v>
      </c>
      <c r="BS1" s="11" t="s">
        <v>118</v>
      </c>
      <c r="BT1" s="11" t="s">
        <v>102</v>
      </c>
      <c r="BU1"/>
      <c r="BV1"/>
      <c r="BW1" s="174" t="str">
        <f>'VENDOR INFORMATION'!$B$16</f>
        <v>Italiano</v>
      </c>
      <c r="BX1" s="11" t="s">
        <v>237</v>
      </c>
      <c r="BY1" s="11" t="s">
        <v>238</v>
      </c>
      <c r="BZ1" s="11" t="s">
        <v>239</v>
      </c>
      <c r="CA1"/>
      <c r="CB1" s="174" t="str">
        <f>CONCATENATE('VENDOR INFORMATION'!$B$13,'VENDOR INFORMATION'!$B$16)</f>
        <v>ItalyItaliano</v>
      </c>
      <c r="CC1" s="11" t="s">
        <v>1088</v>
      </c>
      <c r="CD1" s="11" t="s">
        <v>1089</v>
      </c>
      <c r="CE1" s="11" t="s">
        <v>1090</v>
      </c>
      <c r="CF1" s="11" t="s">
        <v>1091</v>
      </c>
      <c r="CG1" s="11" t="s">
        <v>1092</v>
      </c>
      <c r="CH1"/>
      <c r="CI1" s="174" t="str">
        <f>'VENDOR INFORMATION'!$B$16</f>
        <v>Italiano</v>
      </c>
      <c r="CJ1" s="11" t="s">
        <v>237</v>
      </c>
      <c r="CK1" s="11" t="s">
        <v>238</v>
      </c>
      <c r="CL1" s="11" t="s">
        <v>239</v>
      </c>
      <c r="CM1" s="174" t="str">
        <f>'VENDOR INFORMATION'!$B$16</f>
        <v>Italiano</v>
      </c>
      <c r="CN1" s="11" t="s">
        <v>237</v>
      </c>
      <c r="CO1" s="11" t="s">
        <v>238</v>
      </c>
      <c r="CP1" s="11" t="s">
        <v>239</v>
      </c>
      <c r="CQ1" s="174" t="str">
        <f>'VENDOR INFORMATION'!$B$16</f>
        <v>Italiano</v>
      </c>
      <c r="CR1" s="11" t="s">
        <v>237</v>
      </c>
      <c r="CS1" s="11" t="s">
        <v>238</v>
      </c>
      <c r="CT1" s="11" t="s">
        <v>239</v>
      </c>
      <c r="CU1" s="174" t="str">
        <f>'VENDOR INFORMATION'!$B$16</f>
        <v>Italiano</v>
      </c>
      <c r="CV1" s="174" t="str">
        <f>'VENDOR INFORMATION'!B13</f>
        <v>Italy</v>
      </c>
      <c r="CW1" s="11" t="s">
        <v>237</v>
      </c>
      <c r="CX1" s="11" t="s">
        <v>238</v>
      </c>
      <c r="CY1" s="11" t="s">
        <v>239</v>
      </c>
      <c r="CZ1" s="174" t="str">
        <f>CONCATENATE('VENDOR INFORMATION'!$B$13,'VENDOR INFORMATION'!$B$16)</f>
        <v>ItalyItaliano</v>
      </c>
      <c r="DA1" s="11" t="s">
        <v>1088</v>
      </c>
      <c r="DB1" s="11" t="s">
        <v>1089</v>
      </c>
      <c r="DC1" s="11" t="s">
        <v>1090</v>
      </c>
      <c r="DD1" s="11" t="s">
        <v>1091</v>
      </c>
      <c r="DE1" s="11" t="s">
        <v>1092</v>
      </c>
      <c r="DF1" s="174" t="str">
        <f>CONCATENATE('VENDOR INFORMATION'!$B$13,'VENDOR INFORMATION'!$B$16)</f>
        <v>ItalyItaliano</v>
      </c>
      <c r="DG1" s="11" t="s">
        <v>1088</v>
      </c>
      <c r="DH1" s="11" t="s">
        <v>1089</v>
      </c>
      <c r="DI1" s="11" t="s">
        <v>1090</v>
      </c>
      <c r="DJ1" s="11" t="s">
        <v>1091</v>
      </c>
      <c r="DK1" s="11" t="s">
        <v>1092</v>
      </c>
      <c r="DL1" s="174" t="str">
        <f>CONCATENATE('VENDOR INFORMATION'!$B$13,'VENDOR INFORMATION'!$B$16)</f>
        <v>ItalyItaliano</v>
      </c>
      <c r="DM1" s="11" t="s">
        <v>1088</v>
      </c>
      <c r="DN1" s="11" t="s">
        <v>1089</v>
      </c>
      <c r="DO1" s="11" t="s">
        <v>1090</v>
      </c>
      <c r="DP1" s="11" t="s">
        <v>1091</v>
      </c>
      <c r="DQ1" s="11" t="s">
        <v>1092</v>
      </c>
      <c r="DR1" s="174" t="str">
        <f>CONCATENATE('VENDOR INFORMATION'!$B$13,'VENDOR INFORMATION'!$B$16)</f>
        <v>ItalyItaliano</v>
      </c>
      <c r="DS1" s="11" t="s">
        <v>1088</v>
      </c>
      <c r="DT1" s="11" t="s">
        <v>1089</v>
      </c>
      <c r="DU1" s="11" t="s">
        <v>1090</v>
      </c>
      <c r="DV1" s="11" t="s">
        <v>1091</v>
      </c>
      <c r="DW1" s="11" t="s">
        <v>1092</v>
      </c>
      <c r="DX1" s="174" t="str">
        <f>CONCATENATE('VENDOR INFORMATION'!$B$13,'VENDOR INFORMATION'!$B$16)</f>
        <v>ItalyItaliano</v>
      </c>
      <c r="DY1" s="11" t="s">
        <v>1088</v>
      </c>
      <c r="DZ1" s="11" t="s">
        <v>1089</v>
      </c>
      <c r="EA1" s="11" t="s">
        <v>1090</v>
      </c>
      <c r="EB1" s="11" t="s">
        <v>1091</v>
      </c>
      <c r="EC1" s="11" t="s">
        <v>1092</v>
      </c>
      <c r="ED1" s="174" t="str">
        <f>'VENDOR INFORMATION'!$B$16</f>
        <v>Italiano</v>
      </c>
      <c r="EE1" s="11" t="s">
        <v>237</v>
      </c>
      <c r="EF1" s="11" t="s">
        <v>238</v>
      </c>
      <c r="EG1" s="11" t="s">
        <v>239</v>
      </c>
      <c r="EH1" s="174" t="str">
        <f>'VENDOR INFORMATION'!$B$16</f>
        <v>Italiano</v>
      </c>
      <c r="EI1" s="11" t="s">
        <v>237</v>
      </c>
      <c r="EJ1" s="11" t="s">
        <v>238</v>
      </c>
      <c r="EK1" s="11" t="s">
        <v>239</v>
      </c>
      <c r="EL1" s="174" t="str">
        <f>CONCATENATE('VENDOR INFORMATION'!$B$13,'VENDOR INFORMATION'!$B$16)</f>
        <v>ItalyItaliano</v>
      </c>
      <c r="EM1" s="11" t="s">
        <v>1088</v>
      </c>
      <c r="EN1" s="11" t="s">
        <v>1089</v>
      </c>
      <c r="EO1" s="11" t="s">
        <v>1090</v>
      </c>
      <c r="EP1" s="11" t="s">
        <v>1091</v>
      </c>
      <c r="EQ1" s="11" t="s">
        <v>1092</v>
      </c>
      <c r="ER1" s="174" t="str">
        <f>'VENDOR INFORMATION'!$B$16</f>
        <v>Italiano</v>
      </c>
      <c r="ES1" s="11" t="s">
        <v>237</v>
      </c>
      <c r="ET1" s="11" t="s">
        <v>238</v>
      </c>
      <c r="EU1" s="11" t="s">
        <v>239</v>
      </c>
      <c r="EV1" s="174" t="str">
        <f>'VENDOR INFORMATION'!$B$16</f>
        <v>Italiano</v>
      </c>
      <c r="EW1" s="11" t="s">
        <v>237</v>
      </c>
      <c r="EX1" s="11" t="s">
        <v>238</v>
      </c>
      <c r="EY1" s="11" t="s">
        <v>239</v>
      </c>
    </row>
    <row r="2" spans="1:155" ht="30">
      <c r="A2" s="7" t="s">
        <v>218</v>
      </c>
      <c r="B2" s="8" t="s">
        <v>8</v>
      </c>
      <c r="C2" s="175" t="str">
        <f>IF(C$1=D$1,D2,IF(C$1=E$1,E2,IF(C$1=F$1,F2)))</f>
        <v>S/N</v>
      </c>
      <c r="D2" s="8" t="s">
        <v>9</v>
      </c>
      <c r="E2" s="8" t="s">
        <v>1519</v>
      </c>
      <c r="F2" s="8" t="s">
        <v>1520</v>
      </c>
      <c r="G2" s="175" t="str">
        <f>IF(G$1=H$1,H2,IF(G$1=I$1,I2,IF(G$1=J$1,J2)))</f>
        <v>S/N</v>
      </c>
      <c r="H2" s="8" t="s">
        <v>9</v>
      </c>
      <c r="I2" s="8" t="s">
        <v>1519</v>
      </c>
      <c r="J2" s="8" t="s">
        <v>1520</v>
      </c>
      <c r="K2" s="8" t="s">
        <v>10</v>
      </c>
      <c r="L2" s="8" t="s">
        <v>11</v>
      </c>
      <c r="M2" s="175" t="str">
        <f>IF(M$1=N$1,N2,IF(M$1=O$1,O2,IF(M$1=P$1,P2)))</f>
        <v>Enclosed Battery</v>
      </c>
      <c r="N2" s="8" t="s">
        <v>690</v>
      </c>
      <c r="O2" s="8" t="s">
        <v>690</v>
      </c>
      <c r="P2" s="8" t="s">
        <v>690</v>
      </c>
      <c r="Q2" s="175" t="str">
        <f>IF(Q$1=R$1,R2,IF(Q$1=S$1,S2,IF(Q$1=T$1,T2)))</f>
        <v>Construction</v>
      </c>
      <c r="R2" s="8" t="s">
        <v>672</v>
      </c>
      <c r="S2" s="8" t="s">
        <v>672</v>
      </c>
      <c r="T2" s="8" t="s">
        <v>672</v>
      </c>
      <c r="U2" s="175" t="str">
        <f>IF(U$1=V$1,V2,IF(U$1=W$1,W2,IF(U$1=X$1,X2)))</f>
        <v>Lithium Battery Type</v>
      </c>
      <c r="V2" s="8" t="s">
        <v>684</v>
      </c>
      <c r="W2" s="8" t="s">
        <v>684</v>
      </c>
      <c r="X2" s="8" t="s">
        <v>684</v>
      </c>
      <c r="Y2" s="176" t="str">
        <f>IF(Y$1=Z$1,Z2,IF(Y$1=AA$1,AA2,IF(Y$1=AB$1,AB2,IF($Y$1=$AC$1,AC2,IF($Y$1=$AD$1,AD2,"")))))</f>
        <v>Italy</v>
      </c>
      <c r="Z2" s="11" t="s">
        <v>194</v>
      </c>
      <c r="AA2" s="11" t="s">
        <v>118</v>
      </c>
      <c r="AB2" s="11" t="s">
        <v>102</v>
      </c>
      <c r="AC2" s="11" t="s">
        <v>102</v>
      </c>
      <c r="AD2" s="11" t="s">
        <v>118</v>
      </c>
      <c r="AE2" s="176" t="str">
        <f>IF(AE$1=AF$1,AF2,IF(AE$1=AG$1,AG2,IF(AE$1=AH$1,AH2,IF($AE$1=$AI$1,AI2,IF($AE$1=$AJ$1,AJ2,"")))))</f>
        <v>CATEGORIA RAE</v>
      </c>
      <c r="AF2" s="8" t="s">
        <v>201</v>
      </c>
      <c r="AG2" s="8" t="s">
        <v>308</v>
      </c>
      <c r="AH2" s="8" t="s">
        <v>356</v>
      </c>
      <c r="AI2" s="8" t="s">
        <v>356</v>
      </c>
      <c r="AJ2" s="8" t="s">
        <v>356</v>
      </c>
      <c r="AK2" s="8" t="s">
        <v>13</v>
      </c>
      <c r="AL2" s="176"/>
      <c r="AM2" s="185" t="s">
        <v>2682</v>
      </c>
      <c r="AN2" s="185" t="s">
        <v>2682</v>
      </c>
      <c r="AO2" s="185" t="s">
        <v>2682</v>
      </c>
      <c r="AP2" s="52" t="str">
        <f>IF(AP$1=AQ$1,AQ2,IF(AP$1=AR$1,AR2,IF(AP$1=AS$1,AS2)))</f>
        <v>Tipologia Scadenza</v>
      </c>
      <c r="AQ2" s="8" t="s">
        <v>14</v>
      </c>
      <c r="AR2" s="8" t="s">
        <v>311</v>
      </c>
      <c r="AS2" s="8"/>
      <c r="AT2" s="8" t="s">
        <v>229</v>
      </c>
      <c r="AU2" s="175" t="str">
        <f>IF(AU$1=AV$1,AV2,IF(AU$1=AW$1,AW2,IF(AU$1=AX$1,AX2,IF(AU$1=#REF!,#REF!))))</f>
        <v>Misura Batteria</v>
      </c>
      <c r="AV2" s="8" t="s">
        <v>15</v>
      </c>
      <c r="AW2" s="8" t="s">
        <v>314</v>
      </c>
      <c r="AX2" s="8" t="s">
        <v>15</v>
      </c>
      <c r="AY2" s="8" t="s">
        <v>16</v>
      </c>
      <c r="AZ2" s="175" t="str">
        <f>IF(AZ$1=BA$1,BA2,IF(AZ$1=BB$1,BB2,IF(AZ$1=BC$1,BC2,"")))</f>
        <v>Aliquota IVA</v>
      </c>
      <c r="BA2" s="8" t="s">
        <v>17</v>
      </c>
      <c r="BB2" s="8" t="s">
        <v>318</v>
      </c>
      <c r="BC2" s="8"/>
      <c r="BD2" s="175" t="str">
        <f>IF(BD$1=BE$1,BE2,IF(BD$1=BF$1,BF2,IF(BD$1=BG$1,BG2,IF(BD$1=#REF!,#REF!))))</f>
        <v xml:space="preserve">Outer Packaging desc </v>
      </c>
      <c r="BE2" s="8" t="s">
        <v>18</v>
      </c>
      <c r="BF2" s="8" t="s">
        <v>18</v>
      </c>
      <c r="BG2" s="8" t="s">
        <v>18</v>
      </c>
      <c r="BH2" s="176" t="str">
        <f t="shared" ref="BH2:BH7" si="0">IF(BH$1=BI$1,BI2,IF(BH$1=BJ$1,BJ2,IF(BH$1=BK$1,BK2)))</f>
        <v>Armatura Tessuto</v>
      </c>
      <c r="BI2" s="8" t="s">
        <v>231</v>
      </c>
      <c r="BJ2" s="8" t="s">
        <v>280</v>
      </c>
      <c r="BK2" s="8"/>
      <c r="BL2" s="176" t="str">
        <f t="shared" ref="BL2:BL9" si="1">IF(BL$1=BM$1,BM2,IF(BL$1=BN$1,BN2,IF(BL$1=BO$1,BO2)))</f>
        <v>Hazardous type</v>
      </c>
      <c r="BM2" s="8" t="s">
        <v>1431</v>
      </c>
      <c r="BN2" s="8" t="s">
        <v>1431</v>
      </c>
      <c r="BO2" s="8" t="s">
        <v>1431</v>
      </c>
      <c r="BP2" s="5"/>
      <c r="BQ2" s="175" t="str">
        <f>IF(BQ$1=BR$1,BR2,IF(BQ$1=BS$1,BS2,IF(BQ$1=BT$1,BT2,"")))</f>
        <v>N/A</v>
      </c>
      <c r="BR2" s="8" t="s">
        <v>52</v>
      </c>
      <c r="BS2" s="8" t="s">
        <v>52</v>
      </c>
      <c r="BT2" s="8" t="s">
        <v>325</v>
      </c>
      <c r="BU2" s="5" t="s">
        <v>19</v>
      </c>
      <c r="BV2" s="5" t="s">
        <v>20</v>
      </c>
      <c r="BW2" s="176" t="str">
        <f t="shared" ref="BW2:BW12" si="2">IF(BW$1=BX$1,BX2,IF(BW$1=BY$1,BY2,IF(BW$1=BZ$1,BZ2)))</f>
        <v>Materiale</v>
      </c>
      <c r="BX2" s="8" t="s">
        <v>196</v>
      </c>
      <c r="BY2" s="8" t="s">
        <v>333</v>
      </c>
      <c r="BZ2" s="8" t="s">
        <v>195</v>
      </c>
      <c r="CA2" s="5" t="s">
        <v>21</v>
      </c>
      <c r="CB2" s="176" t="str">
        <f>IF(CB$1=CC$1,CC2,IF(CB$1=CD$1,CD2,IF(CB$1=CE$1,CE2,IF($Y$1=$AI$1,CF2,IF($Y$1=$AJ$1,CG2,"")))))</f>
        <v>Italy</v>
      </c>
      <c r="CC2" s="11" t="s">
        <v>194</v>
      </c>
      <c r="CD2" s="11" t="s">
        <v>118</v>
      </c>
      <c r="CE2" s="11" t="s">
        <v>102</v>
      </c>
      <c r="CF2" s="11" t="s">
        <v>102</v>
      </c>
      <c r="CG2" s="11" t="s">
        <v>118</v>
      </c>
      <c r="CH2" s="5"/>
      <c r="CI2" s="176" t="str">
        <f t="shared" ref="CI2:CI8" si="3">IF(CI$1=CJ$1,CJ2,IF(CI$1=CK$1,CK2,IF(CI$1=CL$1,CL2)))</f>
        <v>Material</v>
      </c>
      <c r="CJ2" s="8" t="s">
        <v>196</v>
      </c>
      <c r="CK2" s="8" t="s">
        <v>196</v>
      </c>
      <c r="CL2" s="8" t="s">
        <v>196</v>
      </c>
      <c r="CM2" s="176" t="str">
        <f t="shared" ref="CM2:CM8" si="4">IF(CM$1=CN$1,CN2,IF(CM$1=CO$1,CO2,IF(CM$1=CP$1,CP2)))</f>
        <v>Material</v>
      </c>
      <c r="CN2" s="8" t="s">
        <v>196</v>
      </c>
      <c r="CO2" s="8" t="s">
        <v>196</v>
      </c>
      <c r="CP2" s="8" t="s">
        <v>196</v>
      </c>
      <c r="CQ2" s="176" t="str">
        <f>IF(CQ$1=CR$1,CR2,IF(CQ$1=CS$1,CS2,IF(CQ$1=CT$1,CT2)))</f>
        <v>Version</v>
      </c>
      <c r="CR2" s="8" t="s">
        <v>274</v>
      </c>
      <c r="CS2" s="8" t="s">
        <v>274</v>
      </c>
      <c r="CT2" s="8" t="s">
        <v>274</v>
      </c>
      <c r="CU2" s="175" t="str">
        <f t="shared" ref="CU2" si="5">IF(CU$1=CW$1,CW2,IF(CU$1=CX$1,CX2,IF(CU$1=CY$1,CY2)))</f>
        <v>QVC Economic Role</v>
      </c>
      <c r="CV2" s="8" t="s">
        <v>1033</v>
      </c>
      <c r="CW2" s="8" t="s">
        <v>1033</v>
      </c>
      <c r="CX2" s="8" t="s">
        <v>1033</v>
      </c>
      <c r="CY2" s="8" t="s">
        <v>1033</v>
      </c>
      <c r="CZ2" s="176" t="str">
        <f>IF(CZ$1=DA$1,DA2,IF(CZ$1=DB$1,DB2,IF(CZ$1=DC$1,DC2,IF($Y$1=$AI$1,DD2,IF($Y$1=$AJ$1,DE2,"")))))</f>
        <v>Italy</v>
      </c>
      <c r="DA2" s="11" t="s">
        <v>194</v>
      </c>
      <c r="DB2" s="11" t="s">
        <v>118</v>
      </c>
      <c r="DC2" s="11" t="s">
        <v>102</v>
      </c>
      <c r="DD2" s="11" t="s">
        <v>102</v>
      </c>
      <c r="DE2" s="11" t="s">
        <v>118</v>
      </c>
      <c r="DF2" s="176" t="str">
        <f>IF(DF$1=DG$1,DG2,IF(DF$1=DH$1,DH2,IF(DF$1=DI$1,DI2,IF($Y$1=$AI$1,DJ2,IF($Y$1=$AJ$1,DK2,"")))))</f>
        <v>Italy</v>
      </c>
      <c r="DG2" s="11" t="s">
        <v>194</v>
      </c>
      <c r="DH2" s="11" t="s">
        <v>118</v>
      </c>
      <c r="DI2" s="11" t="s">
        <v>102</v>
      </c>
      <c r="DJ2" s="11" t="s">
        <v>102</v>
      </c>
      <c r="DK2" s="11" t="s">
        <v>118</v>
      </c>
      <c r="DL2" s="176" t="str">
        <f>IF(DL$1=DM$1,DM2,IF(DL$1=DN$1,DN2,IF(DL$1=DO$1,DO2,IF($Y$1=$AI$1,DP2,IF($Y$1=$AJ$1,DQ2,"")))))</f>
        <v>Italy</v>
      </c>
      <c r="DM2" s="11" t="s">
        <v>194</v>
      </c>
      <c r="DN2" s="11" t="s">
        <v>118</v>
      </c>
      <c r="DO2" s="11" t="s">
        <v>102</v>
      </c>
      <c r="DP2" s="11" t="s">
        <v>102</v>
      </c>
      <c r="DQ2" s="11" t="s">
        <v>118</v>
      </c>
      <c r="DR2" s="176" t="str">
        <f>IF(DR$1=DS$1,DS2,IF(DR$1=DT$1,DT2,IF(DR$1=DU$1,DU2,IF($Y$1=$AI$1,DV2,IF($Y$1=$AJ$1,DW2,"")))))</f>
        <v>Italy</v>
      </c>
      <c r="DS2" s="11" t="s">
        <v>194</v>
      </c>
      <c r="DT2" s="11" t="s">
        <v>118</v>
      </c>
      <c r="DU2" s="11" t="s">
        <v>102</v>
      </c>
      <c r="DV2" s="11" t="s">
        <v>102</v>
      </c>
      <c r="DW2" s="11" t="s">
        <v>118</v>
      </c>
      <c r="DX2" s="176" t="str">
        <f>IF(DX$1=DY$1,DY2,IF(DX$1=DZ$1,DZ2,IF(DX$1=EA$1,EA2,IF($Y$1=$AI$1,EB2,IF($Y$1=$AJ$1,EC2,"")))))</f>
        <v>Italy</v>
      </c>
      <c r="DY2" s="11" t="s">
        <v>194</v>
      </c>
      <c r="DZ2" s="11" t="s">
        <v>118</v>
      </c>
      <c r="EA2" s="11" t="s">
        <v>102</v>
      </c>
      <c r="EB2" s="11" t="s">
        <v>102</v>
      </c>
      <c r="EC2" s="11" t="s">
        <v>118</v>
      </c>
      <c r="ED2" s="175" t="str">
        <f t="shared" ref="ED2" si="6">IF(ED$1=EE$1,EE2,IF(ED$1=EF$1,EF2,IF(ED$1=EG$1,EG2)))</f>
        <v>Misure Abbigliamento</v>
      </c>
      <c r="EE2" s="8" t="s">
        <v>1875</v>
      </c>
      <c r="EF2" s="8" t="s">
        <v>1879</v>
      </c>
      <c r="EG2" s="8" t="s">
        <v>1875</v>
      </c>
      <c r="EH2" s="175" t="str">
        <f t="shared" ref="EH2" si="7">IF(EH$1=EI$1,EI2,IF(EH$1=EJ$1,EJ2,IF(EH$1=EK$1,EK2)))</f>
        <v>Units</v>
      </c>
      <c r="EI2" s="8" t="s">
        <v>1873</v>
      </c>
      <c r="EJ2" s="8" t="s">
        <v>1873</v>
      </c>
      <c r="EK2" s="8" t="s">
        <v>1873</v>
      </c>
      <c r="EL2" s="18" t="str">
        <f>IF(EL$1=EM$1,EM2,IF(EL$1=EN$1,EN2,IF(EL$1=EO$1,EO2,IF($Y$1=$AI$1,EP2,IF($Y$1=$AJ$1,EQ2,"")))))</f>
        <v>Italy</v>
      </c>
      <c r="EM2" s="50" t="s">
        <v>194</v>
      </c>
      <c r="EN2" s="50" t="s">
        <v>118</v>
      </c>
      <c r="EO2" s="50" t="s">
        <v>102</v>
      </c>
      <c r="EP2" s="50" t="s">
        <v>102</v>
      </c>
      <c r="EQ2" s="11" t="s">
        <v>118</v>
      </c>
      <c r="ER2" s="175" t="str">
        <f t="shared" ref="ER2" si="8">IF(ER$1=ES$1,ES2,IF(ER$1=ET$1,ET2,IF(ER$1=EU$1,EU2)))</f>
        <v>Units</v>
      </c>
      <c r="ES2" s="8" t="s">
        <v>1873</v>
      </c>
      <c r="ET2" s="8" t="s">
        <v>1873</v>
      </c>
      <c r="EU2" s="8" t="s">
        <v>1873</v>
      </c>
      <c r="EV2" s="175" t="str">
        <f t="shared" ref="EV2" si="9">IF(EV$1=EW$1,EW2,IF(EV$1=EX$1,EX2,IF(EV$1=EY$1,EY2)))</f>
        <v>Units</v>
      </c>
      <c r="EW2" s="8" t="s">
        <v>1873</v>
      </c>
      <c r="EX2" s="8" t="s">
        <v>1873</v>
      </c>
      <c r="EY2" s="8" t="s">
        <v>1873</v>
      </c>
    </row>
    <row r="3" spans="1:155" ht="15.75" customHeight="1">
      <c r="A3" s="22" t="s">
        <v>291</v>
      </c>
      <c r="B3" s="22" t="s">
        <v>291</v>
      </c>
      <c r="C3" s="176" t="str">
        <f>IF(C$1=D$1,D3,IF(C$1=E$1,E3,IF(C$1=F$1,F3)))</f>
        <v>Select</v>
      </c>
      <c r="D3" s="22" t="s">
        <v>291</v>
      </c>
      <c r="E3" s="22" t="s">
        <v>291</v>
      </c>
      <c r="F3" s="22" t="s">
        <v>291</v>
      </c>
      <c r="G3" s="176" t="str">
        <f>IF(G$1=H$1,H3,IF(G$1=I$1,I3,IF(G$1=J$1,J3)))</f>
        <v>Select</v>
      </c>
      <c r="H3" s="22" t="s">
        <v>291</v>
      </c>
      <c r="I3" s="22" t="s">
        <v>291</v>
      </c>
      <c r="J3" s="22" t="s">
        <v>291</v>
      </c>
      <c r="K3" s="22" t="s">
        <v>291</v>
      </c>
      <c r="L3" s="22" t="s">
        <v>291</v>
      </c>
      <c r="M3" s="176" t="str">
        <f>IF(M$1=N$1,N3,IF(M$1=O$1,O3,IF(M$1=P$1,P3)))</f>
        <v>Select</v>
      </c>
      <c r="N3" s="22" t="s">
        <v>291</v>
      </c>
      <c r="O3" s="22" t="s">
        <v>291</v>
      </c>
      <c r="P3" s="22" t="s">
        <v>291</v>
      </c>
      <c r="Q3" s="176" t="str">
        <f>IF(Q$1=R$1,R3,IF(Q$1=S$1,S3,IF(Q$1=T$1,T3)))</f>
        <v>Select</v>
      </c>
      <c r="R3" s="22" t="s">
        <v>291</v>
      </c>
      <c r="S3" s="22" t="s">
        <v>291</v>
      </c>
      <c r="T3" s="22" t="s">
        <v>291</v>
      </c>
      <c r="U3" s="176" t="str">
        <f>IF(U$1=V$1,V3,IF(U$1=W$1,W3,IF(U$1=X$1,X3)))</f>
        <v>Select</v>
      </c>
      <c r="V3" s="107" t="s">
        <v>291</v>
      </c>
      <c r="W3" s="107" t="s">
        <v>291</v>
      </c>
      <c r="X3" s="107" t="s">
        <v>291</v>
      </c>
      <c r="Y3" s="176" t="str">
        <f>IF(Y$1=Z$1,Z3,IF(Y$1=AA$1,AA3,IF(Y$1=AB$1,AB3,IF($Y$1=$AC$1,AC3,IF($Y$1=$AD$1,AD3,"")))))</f>
        <v>Select</v>
      </c>
      <c r="Z3" s="107" t="s">
        <v>291</v>
      </c>
      <c r="AA3" s="107" t="s">
        <v>291</v>
      </c>
      <c r="AB3" s="107" t="s">
        <v>291</v>
      </c>
      <c r="AC3" s="107" t="s">
        <v>291</v>
      </c>
      <c r="AD3" s="107" t="s">
        <v>291</v>
      </c>
      <c r="AE3" s="176" t="str">
        <f>IF(AE$1=AF$1,AF3,IF(AE$1=AG$1,AG3,IF(AE$1=AH$1,AH3,IF($AE$1=$AI$1,AI3,IF($AE$1=$AJ$1,AJ3,"")))))</f>
        <v>Select</v>
      </c>
      <c r="AF3" s="22" t="s">
        <v>291</v>
      </c>
      <c r="AG3" s="22" t="s">
        <v>291</v>
      </c>
      <c r="AH3" s="22" t="s">
        <v>291</v>
      </c>
      <c r="AI3" s="22" t="s">
        <v>291</v>
      </c>
      <c r="AJ3" s="22" t="s">
        <v>291</v>
      </c>
      <c r="AK3" s="22" t="s">
        <v>291</v>
      </c>
      <c r="AL3" s="176" t="str">
        <f>IF(AL$1=AM$1,AM3,IF(AL$1=AN$1,AN3,IF(AL$1=AO$1,AO3,IF($AE$1=$AI$1,AP3,IF($AE$1=$AJ$1,AQ3,"")))))</f>
        <v>Select</v>
      </c>
      <c r="AM3" s="107" t="s">
        <v>291</v>
      </c>
      <c r="AN3" s="107" t="s">
        <v>291</v>
      </c>
      <c r="AO3" s="107" t="s">
        <v>291</v>
      </c>
      <c r="AP3" s="52" t="str">
        <f>IF(AP$1=AQ$1,AQ3,IF(AP$1=AR$1,AR3,IF(AP$1=AS$1,AS3)))</f>
        <v>Select</v>
      </c>
      <c r="AQ3" s="22" t="s">
        <v>291</v>
      </c>
      <c r="AR3" s="22" t="s">
        <v>291</v>
      </c>
      <c r="AS3" s="22" t="s">
        <v>291</v>
      </c>
      <c r="AT3" s="20" t="s">
        <v>291</v>
      </c>
      <c r="AU3" s="52" t="str">
        <f t="shared" ref="AU3:AU12" si="10">IF(AU$1=AV$1,AV3,IF(AU$1=AW$1,AW3,IF(AU$1=AX$1,AX3)))</f>
        <v>Select</v>
      </c>
      <c r="AV3" s="22" t="s">
        <v>291</v>
      </c>
      <c r="AW3" s="22" t="s">
        <v>291</v>
      </c>
      <c r="AX3" s="22" t="s">
        <v>291</v>
      </c>
      <c r="AY3" s="22" t="s">
        <v>291</v>
      </c>
      <c r="AZ3" s="175" t="str">
        <f t="shared" ref="AZ3:AZ8" si="11">IF(AZ$1=BA$1,BA3,IF(AZ$1=BB$1,BB3,IF(AZ$1=BC$1,BC3,"")))</f>
        <v>Select</v>
      </c>
      <c r="BA3" s="22" t="s">
        <v>291</v>
      </c>
      <c r="BB3" s="22" t="s">
        <v>291</v>
      </c>
      <c r="BC3" s="22" t="s">
        <v>291</v>
      </c>
      <c r="BD3" s="176" t="str">
        <f t="shared" ref="BD3:BD8" si="12">IF(BD$1=BE$1,BE3,IF(BD$1=BF$1,BF3,IF(BD$1=BG$1,BG3)))</f>
        <v>Select</v>
      </c>
      <c r="BE3" s="22" t="s">
        <v>291</v>
      </c>
      <c r="BF3" s="22" t="s">
        <v>291</v>
      </c>
      <c r="BG3" s="22" t="s">
        <v>291</v>
      </c>
      <c r="BH3" s="176" t="str">
        <f t="shared" si="0"/>
        <v>Select</v>
      </c>
      <c r="BI3" s="22" t="s">
        <v>291</v>
      </c>
      <c r="BJ3" s="22" t="s">
        <v>291</v>
      </c>
      <c r="BK3" s="22" t="s">
        <v>291</v>
      </c>
      <c r="BL3" s="176" t="str">
        <f t="shared" si="1"/>
        <v>Select</v>
      </c>
      <c r="BM3" s="22" t="s">
        <v>291</v>
      </c>
      <c r="BN3" s="22" t="s">
        <v>291</v>
      </c>
      <c r="BO3" s="22" t="s">
        <v>291</v>
      </c>
      <c r="BP3" s="22"/>
      <c r="BQ3" s="175" t="str">
        <f>IF(BQ$1=BR$1,BR3,IF(BQ$1=BS$1,BS3,IF(BQ$1=BT$1,BT3,"")))</f>
        <v>Select</v>
      </c>
      <c r="BR3" s="22" t="s">
        <v>291</v>
      </c>
      <c r="BS3" s="22" t="s">
        <v>291</v>
      </c>
      <c r="BT3" s="22" t="s">
        <v>291</v>
      </c>
      <c r="BU3" s="20" t="s">
        <v>291</v>
      </c>
      <c r="BV3" s="22" t="s">
        <v>291</v>
      </c>
      <c r="BW3" s="176" t="str">
        <f t="shared" si="2"/>
        <v>Select</v>
      </c>
      <c r="BX3" s="22" t="s">
        <v>291</v>
      </c>
      <c r="BY3" s="22" t="s">
        <v>291</v>
      </c>
      <c r="BZ3" s="22" t="s">
        <v>291</v>
      </c>
      <c r="CA3" s="22" t="s">
        <v>291</v>
      </c>
      <c r="CB3" s="176" t="str">
        <f>IF(CB$1=CC$1,CC3,IF(CB$1=CD$1,CD3,IF(CB$1=CE$1,CE3,IF($Y$1=$AI$1,CF3,IF($Y$1=$AJ$1,CG3,"")))))</f>
        <v>Select</v>
      </c>
      <c r="CC3" s="22" t="s">
        <v>291</v>
      </c>
      <c r="CD3" s="22" t="s">
        <v>291</v>
      </c>
      <c r="CE3" s="22" t="s">
        <v>291</v>
      </c>
      <c r="CF3" s="22" t="s">
        <v>291</v>
      </c>
      <c r="CG3" s="22" t="s">
        <v>291</v>
      </c>
      <c r="CH3" s="22" t="s">
        <v>291</v>
      </c>
      <c r="CI3" s="176" t="str">
        <f t="shared" si="3"/>
        <v>Select</v>
      </c>
      <c r="CJ3" s="22" t="s">
        <v>291</v>
      </c>
      <c r="CK3" s="22" t="s">
        <v>291</v>
      </c>
      <c r="CL3" s="49" t="s">
        <v>291</v>
      </c>
      <c r="CM3" s="176" t="str">
        <f t="shared" si="4"/>
        <v>Select</v>
      </c>
      <c r="CN3" s="22" t="s">
        <v>291</v>
      </c>
      <c r="CO3" s="22" t="s">
        <v>291</v>
      </c>
      <c r="CP3" s="22" t="s">
        <v>291</v>
      </c>
      <c r="CQ3" s="176" t="str">
        <f>IF(CQ$1=CR$1,CR3,IF(CQ$1=CS$1,CS3,IF(CQ$1=CT$1,CT3)))</f>
        <v>Select</v>
      </c>
      <c r="CR3" s="22" t="s">
        <v>291</v>
      </c>
      <c r="CS3" s="22" t="s">
        <v>291</v>
      </c>
      <c r="CT3" s="22" t="s">
        <v>291</v>
      </c>
      <c r="CU3" s="175" t="str">
        <f>IF($CV$1="UK",CV3,IF(CU$1=CW$1,CW3,IF(CU$1=CX$1,CX3,IF(CU$1=CY$1,CY3))))</f>
        <v>Select</v>
      </c>
      <c r="CV3" s="22" t="s">
        <v>291</v>
      </c>
      <c r="CW3" s="22" t="s">
        <v>291</v>
      </c>
      <c r="CX3" s="22" t="s">
        <v>291</v>
      </c>
      <c r="CY3" s="22" t="s">
        <v>291</v>
      </c>
      <c r="CZ3" s="176" t="str">
        <f t="shared" ref="CZ3:CZ4" si="13">IF(CZ$1=DA$1,DA3,IF(CZ$1=DB$1,DB3,IF(CZ$1=DC$1,DC3,IF($Y$1=$AI$1,DD3,IF($Y$1=$AJ$1,DE3,"")))))</f>
        <v>Gentile fornitore, le dimensioni dell'imballaggio fornite in questa scheda tecnica prodotto sono solo di riferimento e non sono monitorate o accettate dal QA. Tutte le dimensioni dell'imballaggio devono soddisfare i requisiti del manuale di logistica che vi è stato fornito durante l’onboarding, fare riferimento alla sezione per i requisiti di imballaggio per comprendere i requisiti per le dimensioni minime / massime e i tipi di imballaggio. Dopo aver esaminato il manuale logistico, se sono necessari approfondimenti o spiegazioni in relazione ai requisiti delle dimensioni o del tipo di imballaggio, vi preghiamo di contattare il team di Vendor Compliance Logistica che sarà in grado di chiarire eventuali domande per garantire la conformità operativa al momento della ricezione a i nostri centri logistici. Il team può essere contattato al seguente indirizzo:</v>
      </c>
      <c r="DA3" s="45" t="s">
        <v>1423</v>
      </c>
      <c r="DB3" s="45" t="s">
        <v>1468</v>
      </c>
      <c r="DC3" s="22" t="s">
        <v>1426</v>
      </c>
      <c r="DD3" s="22" t="s">
        <v>1428</v>
      </c>
      <c r="DE3" s="45" t="s">
        <v>1423</v>
      </c>
      <c r="DF3" s="176" t="str">
        <f>IF(DF$1=DG$1,DG3,IF(DF$1=DH$1,DH3,IF(DF$1=DI$1,DI3,IF($Y$1=$AI$1,DJ3,IF($Y$1=$AJ$1,DK3,"")))))</f>
        <v>MIN: Lunghezza 260, Larghezza 150, Altezza 120 (mm)
MAX: Lunghezza 580, Larghezza 380, Altezza 380 (mm)</v>
      </c>
      <c r="DG3" t="s">
        <v>1944</v>
      </c>
      <c r="DH3" s="177" t="s">
        <v>1541</v>
      </c>
      <c r="DI3" s="178" t="s">
        <v>1364</v>
      </c>
      <c r="DJ3" s="22" t="s">
        <v>1312</v>
      </c>
      <c r="DK3" s="177" t="s">
        <v>1312</v>
      </c>
      <c r="DL3" s="176" t="str">
        <f>IF(DL$1=DM$1,DM3,IF(DL$1=DN$1,DN3,IF(DL$1=DO$1,DO3,IF($Y$1=$AI$1,DP3,IF($Y$1=$AJ$1,DQ3,"")))))</f>
        <v>Le informazioni richieste sono necessarie per la corretta gestione del prodotto da parte di QVC, ma sono altresì importanti per supportare le clienti di QVC nella scelta del prodotto.
Per questo motivo tutti i campi del documento devono essere compilati dal fornitore, a meno che non siano oscurati e con la scritta “N/A”. Il fornitore è responsabile della correttezza e completezza dei dati forniti. In caso di dubbio si prega di far riferimento al team di Quality Assurance.</v>
      </c>
      <c r="DM3" s="249" t="s">
        <v>2757</v>
      </c>
      <c r="DN3" s="249" t="s">
        <v>2758</v>
      </c>
      <c r="DO3" s="249" t="s">
        <v>2759</v>
      </c>
      <c r="DP3" s="249" t="s">
        <v>2757</v>
      </c>
      <c r="DQ3" s="249" t="s">
        <v>2760</v>
      </c>
      <c r="DR3" s="176" t="str">
        <f>IF(DR$1=DS$1,DS3,IF(DR$1=DT$1,DT3,IF(DR$1=DU$1,DU3,IF($Y$1=$AI$1,DV3,IF($Y$1=$AJ$1,DW3,"")))))</f>
        <v>Gentile fornitore, i requisiti di seguito indicati sono fondamentali per garantire il rispetto delle norme e dei regolamenti di conformità doganale. Informazioni dettagliate sul prodotto, tra cui cos'è il prodotto, di cosa è fatto e la sua funzione principale, nonché il suo paese di origine (produzione), sono alla base della nostra posizione di conformità e garantiscono che i requisiti operativi e legali possano essere soddisfatti. È inoltre importante che queste informazioni siano fornite a supporto della documentazione commerciale fornita dal venditore (durante la fase di importazione) e siano in linea con i requisiti del manuale logistico che ti sono stati forniti durante l'onboarding, fare riferimento al sezione relativa ai requisiti della documentazione commerciale per comprendere le informazioni chiave utilizzate a fini doganali. Dopo aver esaminato il manuale logistico, se hai ancora bisogno di una guida in relazione alle informazioni sul prodotto utilizzate a fini doganali, contatta il team di conformità doganale che sarà in grado di chiarire qualsiasi domanda tu abbia in merito a quest'area. Possono essere contattati su:</v>
      </c>
      <c r="DS3" s="229" t="s">
        <v>1482</v>
      </c>
      <c r="DT3" s="47" t="s">
        <v>1484</v>
      </c>
      <c r="DU3" s="47" t="s">
        <v>1522</v>
      </c>
      <c r="DV3" s="47" t="s">
        <v>1482</v>
      </c>
      <c r="DW3" s="47" t="s">
        <v>1482</v>
      </c>
      <c r="DX3" s="176" t="str">
        <f>IF(DX$1=DY$1,DY3,IF(DX$1=DZ$1,DZ3,IF(DX$1=EA$1,EA3,IF($Y$1=$AI$1,EB3,IF($Y$1=$AJ$1,EC3,"")))))</f>
        <v>E' responsabilità del fornitore assicurarsi che i packaging utilizzati per i prodotti pericolosi siano adeguati ed etichettati in conformità alla normativa sul trasporto del materiali pericolosi e ai manuali logistici di QVC. In caso sia necessario supporto in materia di prodotti pericolosi di prega di contattare:</v>
      </c>
      <c r="DY3" s="47" t="s">
        <v>1818</v>
      </c>
      <c r="DZ3" s="47" t="s">
        <v>1897</v>
      </c>
      <c r="EA3" s="47" t="s">
        <v>1896</v>
      </c>
      <c r="EB3" s="47" t="s">
        <v>1818</v>
      </c>
      <c r="EC3" s="47" t="s">
        <v>1818</v>
      </c>
      <c r="ED3" s="176" t="str">
        <f>IF(ED$1=EE$1,EE3,IF(ED$1=EF$1,EF3,IF(ED$1=EG$1,EG3,IF(ED$1=#REF!,#REF!))))</f>
        <v>Select</v>
      </c>
      <c r="EE3" s="22" t="s">
        <v>291</v>
      </c>
      <c r="EF3" s="22" t="s">
        <v>291</v>
      </c>
      <c r="EG3" s="22" t="s">
        <v>291</v>
      </c>
      <c r="EH3" s="176" t="str">
        <f>IF(EH$1=EI$1,EI3,IF(EH$1=EJ$1,EJ3,IF(EH$1=EK$1,EK3,IF(EH$1=#REF!,#REF!))))</f>
        <v>Select</v>
      </c>
      <c r="EI3" s="22" t="s">
        <v>291</v>
      </c>
      <c r="EJ3" s="22" t="s">
        <v>291</v>
      </c>
      <c r="EK3" s="22" t="s">
        <v>291</v>
      </c>
      <c r="EL3" s="18" t="str">
        <f>IF(EL$1=EM$1,EM3,IF(EL$1=EN$1,EN3,IF(EL$1=EO$1,EO3,IF($Y$1=$AI$1,EP3,IF($Y$1=$AJ$1,EQ3,"")))))</f>
        <v>&lt;== Pesi dei rifiuti di imballaggio, aggiungere i pesi degli imballaggi che i clienti scarteranno all'arrivo (cartone per corrispondenza, imballaggi aggiuntivi, ecc.). Il peso dei rifiuti di imballaggio e il peso del prodotto devono essere uguali al peso lordo</v>
      </c>
      <c r="EM3" s="51" t="s">
        <v>1930</v>
      </c>
      <c r="EN3" s="51" t="s">
        <v>1931</v>
      </c>
      <c r="EO3" s="80" t="s">
        <v>1421</v>
      </c>
      <c r="EP3" s="80" t="s">
        <v>1422</v>
      </c>
      <c r="EQ3" s="179" t="s">
        <v>1930</v>
      </c>
      <c r="ER3" s="176" t="str">
        <f>IF(ER$1=ES$1,ES3,IF(ER$1=ET$1,ET3,IF(ER$1=EU$1,EU3,IF(ER$1=#REF!,#REF!))))</f>
        <v>Select</v>
      </c>
      <c r="ES3" s="22" t="s">
        <v>307</v>
      </c>
      <c r="ET3" s="22" t="s">
        <v>291</v>
      </c>
      <c r="EU3" s="22" t="s">
        <v>291</v>
      </c>
      <c r="EV3" s="176" t="str">
        <f>IF(EV$1=EW$1,EW3,IF(EV$1=EX$1,EX3,IF(EV$1=EY$1,EY3,IF(EV$1=#REF!,#REF!))))</f>
        <v>Select</v>
      </c>
      <c r="EW3" s="22" t="s">
        <v>307</v>
      </c>
      <c r="EX3" s="22" t="s">
        <v>291</v>
      </c>
      <c r="EY3" s="22" t="s">
        <v>291</v>
      </c>
    </row>
    <row r="4" spans="1:155" s="53" customFormat="1" ht="18" customHeight="1">
      <c r="A4" s="19" t="s">
        <v>217</v>
      </c>
      <c r="B4" s="4" t="s">
        <v>23</v>
      </c>
      <c r="C4" s="52" t="str">
        <f t="shared" ref="C4:C6" si="14">IF(C$1=D$1,D4,IF(C$1=E$1,E4,IF(C$1=F$1,F4)))</f>
        <v>Vera Pelle</v>
      </c>
      <c r="D4" s="22" t="s">
        <v>37</v>
      </c>
      <c r="E4" s="22" t="s">
        <v>2673</v>
      </c>
      <c r="F4" s="22" t="s">
        <v>616</v>
      </c>
      <c r="G4" s="52" t="str">
        <f t="shared" ref="G4:G6" si="15">IF(G$1=H$1,H4,IF(G$1=I$1,I4,IF(G$1=J$1,J4)))</f>
        <v>Si</v>
      </c>
      <c r="H4" s="4" t="s">
        <v>24</v>
      </c>
      <c r="I4" s="4" t="s">
        <v>348</v>
      </c>
      <c r="J4" s="4" t="s">
        <v>603</v>
      </c>
      <c r="K4" s="4" t="s">
        <v>1567</v>
      </c>
      <c r="L4" s="4" t="s">
        <v>25</v>
      </c>
      <c r="M4" s="52" t="str">
        <f t="shared" ref="M4:M7" si="16">IF(M$1=N$1,N4,IF(M$1=O$1,O4,IF(M$1=P$1,P4)))</f>
        <v>Incluse</v>
      </c>
      <c r="N4" s="4" t="s">
        <v>691</v>
      </c>
      <c r="O4" s="4" t="s">
        <v>716</v>
      </c>
      <c r="P4" s="4" t="s">
        <v>694</v>
      </c>
      <c r="Q4" s="52" t="str">
        <f t="shared" ref="Q4:Q6" si="17">IF(Q$1=R$1,R4,IF(Q$1=S$1,S4,IF(Q$1=T$1,T4)))</f>
        <v>Batteria</v>
      </c>
      <c r="R4" s="4" t="s">
        <v>686</v>
      </c>
      <c r="S4" s="4" t="s">
        <v>707</v>
      </c>
      <c r="T4" s="4" t="s">
        <v>688</v>
      </c>
      <c r="U4" s="52" t="str">
        <f t="shared" ref="U4:U6" si="18">IF(U$1=V$1,V4,IF(U$1=W$1,W4,IF(U$1=X$1,X4)))</f>
        <v>Litio-metallo</v>
      </c>
      <c r="V4" s="22" t="s">
        <v>681</v>
      </c>
      <c r="W4" s="4" t="s">
        <v>704</v>
      </c>
      <c r="X4" s="4" t="s">
        <v>824</v>
      </c>
      <c r="Y4" s="176" t="str">
        <f t="shared" ref="Y4:Y66" si="19">IF(Y$1=Z$1,Z4,IF(Y$1=AA$1,AA4,IF(Y$1=AB$1,AB4,IF($Y$1=$AC$1,AC4,IF($Y$1=$AD$1,AD4,"")))))</f>
        <v>POR.01 - Batterie Portatili Non Ricaricabili Zinco Carbone</v>
      </c>
      <c r="Z4" s="4" t="s">
        <v>357</v>
      </c>
      <c r="AA4" s="21" t="s">
        <v>2763</v>
      </c>
      <c r="AB4" s="4" t="s">
        <v>367</v>
      </c>
      <c r="AC4" s="324" t="s">
        <v>719</v>
      </c>
      <c r="AD4" s="21" t="s">
        <v>2784</v>
      </c>
      <c r="AE4" s="176" t="str">
        <f t="shared" ref="AE4:AE17" si="20">IF(AE$1=AF$1,AF4,IF(AE$1=AG$1,AG4,IF(AE$1=AH$1,AH4,IF($AE$1=$AI$1,AI4,IF($AE$1=$AJ$1,AJ4,"")))))</f>
        <v>1. Apparercchiature per lo scambio di temperatura</v>
      </c>
      <c r="AF4" s="3" t="s">
        <v>1116</v>
      </c>
      <c r="AG4" s="3" t="s">
        <v>1135</v>
      </c>
      <c r="AH4" s="3" t="s">
        <v>1110</v>
      </c>
      <c r="AI4" s="3" t="s">
        <v>1104</v>
      </c>
      <c r="AJ4" s="3" t="s">
        <v>1093</v>
      </c>
      <c r="AK4" s="4" t="s">
        <v>26</v>
      </c>
      <c r="AL4" s="176" t="str">
        <f t="shared" ref="AL4:AL23" si="21">IF(AL$1=AM$1,AM4,IF(AL$1=AN$1,AN4,IF(AL$1=AO$1,AO4,IF($AE$1=$AI$1,AP4,IF($AE$1=$AJ$1,AQ4,"")))))</f>
        <v>1013 - Anidride Carbonica</v>
      </c>
      <c r="AM4" s="4" t="s">
        <v>2683</v>
      </c>
      <c r="AN4" s="4" t="s">
        <v>2683</v>
      </c>
      <c r="AO4" s="4" t="str">
        <f>LEFT(AN4,4)</f>
        <v>1013</v>
      </c>
      <c r="AP4" s="52" t="str">
        <f t="shared" ref="AP4:AP8" si="22">IF(AP$1=AQ$1,AQ4,IF(AP$1=AR$1,AR4,IF(AP$1=AS$1,AS4)))</f>
        <v>Data di scadenza</v>
      </c>
      <c r="AQ4" s="4" t="s">
        <v>27</v>
      </c>
      <c r="AR4" s="4" t="s">
        <v>309</v>
      </c>
      <c r="AS4" s="4" t="s">
        <v>453</v>
      </c>
      <c r="AT4" s="19" t="s">
        <v>28</v>
      </c>
      <c r="AU4" s="52" t="str">
        <f t="shared" si="10"/>
        <v>AA</v>
      </c>
      <c r="AV4" s="4" t="s">
        <v>29</v>
      </c>
      <c r="AW4" s="4" t="s">
        <v>29</v>
      </c>
      <c r="AX4" s="4" t="s">
        <v>29</v>
      </c>
      <c r="AY4" s="4" t="s">
        <v>30</v>
      </c>
      <c r="AZ4" s="175" t="str">
        <f t="shared" si="11"/>
        <v>4% - Minima</v>
      </c>
      <c r="BA4" s="4" t="s">
        <v>226</v>
      </c>
      <c r="BB4" s="4" t="s">
        <v>316</v>
      </c>
      <c r="BC4" s="4" t="s">
        <v>226</v>
      </c>
      <c r="BD4" s="52" t="str">
        <f t="shared" si="12"/>
        <v>Cartone neutro</v>
      </c>
      <c r="BE4" s="4" t="s">
        <v>1929</v>
      </c>
      <c r="BF4" s="40" t="s">
        <v>1454</v>
      </c>
      <c r="BG4" s="40" t="s">
        <v>454</v>
      </c>
      <c r="BH4" s="176" t="str">
        <f t="shared" si="0"/>
        <v>A maglia</v>
      </c>
      <c r="BI4" s="4" t="s">
        <v>31</v>
      </c>
      <c r="BJ4" s="4" t="s">
        <v>322</v>
      </c>
      <c r="BK4" s="4" t="s">
        <v>568</v>
      </c>
      <c r="BL4" s="176" t="str">
        <f t="shared" si="1"/>
        <v>Irritante</v>
      </c>
      <c r="BM4" s="4" t="s">
        <v>6</v>
      </c>
      <c r="BN4" s="4" t="s">
        <v>1495</v>
      </c>
      <c r="BO4" s="4" t="s">
        <v>542</v>
      </c>
      <c r="BP4" s="4"/>
      <c r="BQ4" s="175" t="str">
        <f t="shared" ref="BQ4:BQ14" si="23">IF(BQ$1=BR$1,BR4,IF(BQ$1=BS$1,BS4,IF(BQ$1=BT$1,BT4,"")))</f>
        <v>Sostanze non pericolose (SNP)</v>
      </c>
      <c r="BR4" s="4" t="s">
        <v>636</v>
      </c>
      <c r="BS4" s="53" t="s">
        <v>629</v>
      </c>
      <c r="BT4" s="4" t="s">
        <v>32</v>
      </c>
      <c r="BU4" s="19" t="s">
        <v>33</v>
      </c>
      <c r="BV4" s="4" t="s">
        <v>24</v>
      </c>
      <c r="BW4" s="176" t="str">
        <f t="shared" si="2"/>
        <v>Alluminio</v>
      </c>
      <c r="BX4" s="4" t="s">
        <v>88</v>
      </c>
      <c r="BY4" s="4" t="s">
        <v>331</v>
      </c>
      <c r="BZ4" s="23" t="s">
        <v>458</v>
      </c>
      <c r="CA4" s="4" t="s">
        <v>35</v>
      </c>
      <c r="CB4" s="176" t="str">
        <f t="shared" ref="CB4:CB66" si="24">IF(CB$1=CC$1,CC4,IF(CB$1=CD$1,CD4,IF(CB$1=CE$1,CE4,IF($Y$1=$AI$1,CF4,IF($Y$1=$AJ$1,CG4,"")))))</f>
        <v xml:space="preserve">1.1 Frigoriferi </v>
      </c>
      <c r="CC4" s="4" t="s">
        <v>916</v>
      </c>
      <c r="CD4" s="4" t="s">
        <v>1199</v>
      </c>
      <c r="CE4" s="4" t="s">
        <v>838</v>
      </c>
      <c r="CF4" s="30" t="s">
        <v>1136</v>
      </c>
      <c r="CG4" s="28" t="s">
        <v>1136</v>
      </c>
      <c r="CH4" s="4"/>
      <c r="CI4" s="176" t="str">
        <f t="shared" si="3"/>
        <v>Data di scadenza</v>
      </c>
      <c r="CJ4" s="4" t="s">
        <v>27</v>
      </c>
      <c r="CK4" s="4" t="s">
        <v>309</v>
      </c>
      <c r="CL4" s="4" t="s">
        <v>453</v>
      </c>
      <c r="CM4" s="176" t="str">
        <f t="shared" si="4"/>
        <v>Pelle</v>
      </c>
      <c r="CN4" s="4" t="s">
        <v>37</v>
      </c>
      <c r="CO4" s="4" t="s">
        <v>448</v>
      </c>
      <c r="CP4" s="4" t="s">
        <v>616</v>
      </c>
      <c r="CQ4" s="176" t="str">
        <f t="shared" ref="CQ4:CQ7" si="25">IF(CQ$1=CR$1,CR4,IF(CQ$1=CS$1,CS4,IF(CQ$1=CT$1,CT4)))</f>
        <v>prima emissione</v>
      </c>
      <c r="CR4" s="4" t="s">
        <v>1501</v>
      </c>
      <c r="CS4" s="4" t="s">
        <v>571</v>
      </c>
      <c r="CT4" s="4" t="s">
        <v>611</v>
      </c>
      <c r="CU4" s="175" t="str">
        <f>IF($CV$1="UK",CV4,IF(CU$1=CW$1,CW4,IF(CU$1=CX$1,CX4,IF(CU$1=CY$1,CY4))))</f>
        <v>Distributore_Retailer</v>
      </c>
      <c r="CV4" s="4" t="s">
        <v>1276</v>
      </c>
      <c r="CW4" s="4" t="s">
        <v>1276</v>
      </c>
      <c r="CX4" s="4" t="s">
        <v>1538</v>
      </c>
      <c r="CY4" s="4" t="s">
        <v>1535</v>
      </c>
      <c r="CZ4" s="176" t="str">
        <f t="shared" si="13"/>
        <v xml:space="preserve"> Italy.SupplyChain.VendorManual@qvc.com</v>
      </c>
      <c r="DA4" s="4" t="s">
        <v>1424</v>
      </c>
      <c r="DB4" s="4" t="s">
        <v>1425</v>
      </c>
      <c r="DC4" s="4" t="s">
        <v>1427</v>
      </c>
      <c r="DD4" s="30" t="s">
        <v>1427</v>
      </c>
      <c r="DE4" s="28" t="s">
        <v>1429</v>
      </c>
      <c r="DF4" s="52"/>
      <c r="DG4" s="4"/>
      <c r="DH4" s="4"/>
      <c r="DI4" s="4"/>
      <c r="DJ4" s="30"/>
      <c r="DK4" s="28"/>
      <c r="DL4" s="176" t="str">
        <f>IF(DL$1=DM$1,DM4,IF(DL$1=DN$1,DN4,IF(DL$1=DO$1,DO4,IF($Y$1=$AI$1,DP4,IF($Y$1=$AJ$1,DQ4,"")))))</f>
        <v>Italy.QA@qvc.com</v>
      </c>
      <c r="DM4" s="180" t="s">
        <v>1824</v>
      </c>
      <c r="DN4" s="180" t="s">
        <v>1543</v>
      </c>
      <c r="DO4" s="180" t="s">
        <v>1476</v>
      </c>
      <c r="DP4" s="180" t="s">
        <v>1476</v>
      </c>
      <c r="DQ4" s="180" t="s">
        <v>1543</v>
      </c>
      <c r="DR4" s="176" t="str">
        <f>IF(DR$1=DS$1,DS4,IF(DR$1=DT$1,DT4,IF(DR$1=DU$1,DU4,IF($Y$1=$AI$1,DV4,IF($Y$1=$AJ$1,DW4,"")))))</f>
        <v>Italy.SupplyChain@qvc.com</v>
      </c>
      <c r="DS4" s="180" t="s">
        <v>1483</v>
      </c>
      <c r="DT4" s="180" t="s">
        <v>1485</v>
      </c>
      <c r="DU4" s="181" t="s">
        <v>1486</v>
      </c>
      <c r="DV4" s="181" t="s">
        <v>1486</v>
      </c>
      <c r="DW4" s="180" t="s">
        <v>1485</v>
      </c>
      <c r="DX4" s="176" t="str">
        <f>IF(DX$1=DY$1,DY4,IF(DX$1=DZ$1,DZ4,IF(DX$1=EA$1,EA4,IF($Y$1=$AI$1,EB4,IF($Y$1=$AJ$1,EC4,"")))))</f>
        <v>DL-QRG-DangerousGoods@qvc.com</v>
      </c>
      <c r="DY4" s="180" t="s">
        <v>1819</v>
      </c>
      <c r="DZ4" s="180" t="s">
        <v>1819</v>
      </c>
      <c r="EA4" s="180" t="s">
        <v>1819</v>
      </c>
      <c r="EB4" s="180" t="s">
        <v>1819</v>
      </c>
      <c r="EC4" s="180" t="s">
        <v>1819</v>
      </c>
      <c r="ED4" s="176" t="str">
        <f>IF(ED$1=EE$1,EE4,IF(ED$1=EF$1,EF4,IF(ED$1=EG$1,EG4,IF(ED$1=#REF!,#REF!))))</f>
        <v>Circonferenza</v>
      </c>
      <c r="EE4" s="4" t="s">
        <v>1876</v>
      </c>
      <c r="EF4" s="21" t="s">
        <v>1880</v>
      </c>
      <c r="EG4" s="21" t="s">
        <v>1876</v>
      </c>
      <c r="EH4" s="176" t="str">
        <f>IF(EH$1=EI$1,EI4,IF(EH$1=EJ$1,EJ4,IF(EH$1=EK$1,EK4,IF(EH$1=#REF!,#REF!))))</f>
        <v>cm</v>
      </c>
      <c r="EI4" s="4" t="s">
        <v>1877</v>
      </c>
      <c r="EJ4" s="4" t="s">
        <v>1877</v>
      </c>
      <c r="EK4" s="4" t="s">
        <v>1877</v>
      </c>
      <c r="EL4" s="18">
        <f>IF(EL$1=EM$1,EM4,IF(EL$1=EN$1,EN4,IF(EL$1=EO$1,EO4,IF($Y$1=$AI$1,EP4,IF($Y$1=$AJ$1,EQ4,"")))))</f>
        <v>0</v>
      </c>
      <c r="EM4" s="247"/>
      <c r="EN4" s="247"/>
      <c r="EO4" s="248" t="s">
        <v>1420</v>
      </c>
      <c r="EP4" s="248" t="s">
        <v>1420</v>
      </c>
      <c r="EQ4" s="180"/>
      <c r="ER4" s="176" t="str">
        <f>IF(ER$1=ES$1,ES4,IF(ER$1=ET$1,ET4,IF(ER$1=EU$1,EU4,IF(ER$1=#REF!,#REF!))))</f>
        <v>&lt; 5 °C</v>
      </c>
      <c r="ES4" s="4" t="s">
        <v>2753</v>
      </c>
      <c r="ET4" s="4" t="s">
        <v>2753</v>
      </c>
      <c r="EU4" s="4" t="s">
        <v>2753</v>
      </c>
      <c r="EV4" s="176" t="str">
        <f>IF(EV$1=EW$1,EW4,IF(EV$1=EX$1,EX4,IF(EV$1=EY$1,EY4,IF(EV$1=#REF!,#REF!))))</f>
        <v>In caso la stabilità del prodotto sia compromessa da alte temperature di stoccaggio, indicare la massima temperatura accettata; in caso il prodotto sia categorizzato come "non sensibile alla temperatura", indicare "n/a"</v>
      </c>
      <c r="EW4" s="4" t="s">
        <v>2755</v>
      </c>
      <c r="EX4" s="4" t="s">
        <v>2756</v>
      </c>
      <c r="EY4" s="4" t="s">
        <v>2755</v>
      </c>
    </row>
    <row r="5" spans="1:155">
      <c r="A5" s="19">
        <v>4</v>
      </c>
      <c r="B5" s="4" t="s">
        <v>38</v>
      </c>
      <c r="C5" s="176" t="str">
        <f t="shared" si="14"/>
        <v>Vera Piuma o Piumino</v>
      </c>
      <c r="D5" s="4" t="s">
        <v>2676</v>
      </c>
      <c r="E5" s="4" t="s">
        <v>2674</v>
      </c>
      <c r="F5" s="4" t="s">
        <v>2678</v>
      </c>
      <c r="G5" s="176" t="str">
        <f t="shared" si="15"/>
        <v>No</v>
      </c>
      <c r="H5" s="4" t="s">
        <v>28</v>
      </c>
      <c r="I5" s="4" t="s">
        <v>28</v>
      </c>
      <c r="J5" s="4" t="s">
        <v>602</v>
      </c>
      <c r="K5" s="4" t="s">
        <v>1565</v>
      </c>
      <c r="L5" s="4" t="s">
        <v>39</v>
      </c>
      <c r="M5" s="176" t="str">
        <f t="shared" si="16"/>
        <v>Inserite</v>
      </c>
      <c r="N5" s="4" t="s">
        <v>692</v>
      </c>
      <c r="O5" s="4" t="s">
        <v>717</v>
      </c>
      <c r="P5" s="4" t="s">
        <v>695</v>
      </c>
      <c r="Q5" s="176" t="str">
        <f t="shared" si="17"/>
        <v>Cella</v>
      </c>
      <c r="R5" s="4" t="s">
        <v>687</v>
      </c>
      <c r="S5" s="4" t="s">
        <v>708</v>
      </c>
      <c r="T5" s="4" t="s">
        <v>689</v>
      </c>
      <c r="U5" s="176" t="str">
        <f t="shared" si="18"/>
        <v>Ioni di litio</v>
      </c>
      <c r="V5" s="4" t="s">
        <v>682</v>
      </c>
      <c r="W5" s="4" t="s">
        <v>705</v>
      </c>
      <c r="X5" s="4" t="s">
        <v>685</v>
      </c>
      <c r="Y5" s="176" t="str">
        <f t="shared" si="19"/>
        <v>POR.02 - Batterie Portatili Non Ricaricabili Zinco Cloruro</v>
      </c>
      <c r="Z5" s="4" t="s">
        <v>358</v>
      </c>
      <c r="AA5" s="21" t="s">
        <v>2764</v>
      </c>
      <c r="AB5" s="4" t="s">
        <v>368</v>
      </c>
      <c r="AC5" s="324" t="s">
        <v>720</v>
      </c>
      <c r="AD5" s="21" t="s">
        <v>2785</v>
      </c>
      <c r="AE5" s="176" t="str">
        <f t="shared" si="20"/>
        <v xml:space="preserve">2. Schermi, monitor e apparecchiature dotate di schermi </v>
      </c>
      <c r="AF5" s="3" t="s">
        <v>1117</v>
      </c>
      <c r="AG5" s="3" t="s">
        <v>1099</v>
      </c>
      <c r="AH5" s="3" t="s">
        <v>1111</v>
      </c>
      <c r="AI5" s="3" t="s">
        <v>1105</v>
      </c>
      <c r="AJ5" s="3" t="s">
        <v>1094</v>
      </c>
      <c r="AK5" s="4" t="s">
        <v>40</v>
      </c>
      <c r="AL5" s="176" t="str">
        <f t="shared" si="21"/>
        <v>1170 - etanolo (alcol etilico)</v>
      </c>
      <c r="AM5" s="4" t="s">
        <v>2684</v>
      </c>
      <c r="AN5" s="4" t="s">
        <v>2684</v>
      </c>
      <c r="AO5" s="4" t="str">
        <f t="shared" ref="AO5:AO23" si="26">LEFT(AN5,4)</f>
        <v>1170</v>
      </c>
      <c r="AP5" s="52" t="str">
        <f t="shared" si="22"/>
        <v>PAO</v>
      </c>
      <c r="AQ5" s="4" t="s">
        <v>36</v>
      </c>
      <c r="AR5" s="4" t="s">
        <v>36</v>
      </c>
      <c r="AS5" s="4" t="s">
        <v>452</v>
      </c>
      <c r="AT5" s="19" t="s">
        <v>41</v>
      </c>
      <c r="AU5" s="52" t="str">
        <f t="shared" si="10"/>
        <v>AAA</v>
      </c>
      <c r="AV5" s="4" t="s">
        <v>42</v>
      </c>
      <c r="AW5" s="4" t="s">
        <v>42</v>
      </c>
      <c r="AX5" s="4" t="s">
        <v>42</v>
      </c>
      <c r="AY5" s="4" t="s">
        <v>43</v>
      </c>
      <c r="AZ5" s="175" t="str">
        <f t="shared" si="11"/>
        <v>10% - Ridotta</v>
      </c>
      <c r="BA5" s="4" t="s">
        <v>319</v>
      </c>
      <c r="BB5" s="4" t="s">
        <v>315</v>
      </c>
      <c r="BC5" s="4" t="s">
        <v>321</v>
      </c>
      <c r="BD5" s="52" t="str">
        <f t="shared" si="12"/>
        <v>Polybag (sacchetto plastica)</v>
      </c>
      <c r="BE5" s="4" t="s">
        <v>44</v>
      </c>
      <c r="BF5" s="4" t="s">
        <v>1457</v>
      </c>
      <c r="BG5" s="4" t="s">
        <v>455</v>
      </c>
      <c r="BH5" s="176" t="str">
        <f t="shared" si="0"/>
        <v>A navetta</v>
      </c>
      <c r="BI5" s="4" t="s">
        <v>45</v>
      </c>
      <c r="BJ5" s="4" t="s">
        <v>323</v>
      </c>
      <c r="BK5" s="4" t="s">
        <v>566</v>
      </c>
      <c r="BL5" s="176" t="str">
        <f t="shared" si="1"/>
        <v>Nocivo</v>
      </c>
      <c r="BM5" s="4" t="s">
        <v>46</v>
      </c>
      <c r="BN5" s="4" t="s">
        <v>1496</v>
      </c>
      <c r="BO5" s="4" t="s">
        <v>565</v>
      </c>
      <c r="BQ5" s="175" t="str">
        <f t="shared" si="23"/>
        <v>Gas sotto pressione</v>
      </c>
      <c r="BR5" s="4" t="s">
        <v>638</v>
      </c>
      <c r="BS5" t="s">
        <v>632</v>
      </c>
      <c r="BT5" s="4" t="s">
        <v>61</v>
      </c>
      <c r="BU5" s="19" t="s">
        <v>47</v>
      </c>
      <c r="BV5" s="4" t="s">
        <v>28</v>
      </c>
      <c r="BW5" s="176" t="str">
        <f t="shared" si="2"/>
        <v>Ferro</v>
      </c>
      <c r="BX5" s="4" t="s">
        <v>82</v>
      </c>
      <c r="BY5" s="4" t="s">
        <v>330</v>
      </c>
      <c r="BZ5" s="23" t="s">
        <v>457</v>
      </c>
      <c r="CA5" s="4" t="s">
        <v>49</v>
      </c>
      <c r="CB5" s="176" t="str">
        <f t="shared" si="24"/>
        <v xml:space="preserve">1.2 congelatori </v>
      </c>
      <c r="CC5" s="4" t="s">
        <v>917</v>
      </c>
      <c r="CD5" s="4" t="s">
        <v>1200</v>
      </c>
      <c r="CE5" s="4" t="s">
        <v>839</v>
      </c>
      <c r="CF5" s="30" t="s">
        <v>1137</v>
      </c>
      <c r="CG5" s="28" t="s">
        <v>1137</v>
      </c>
      <c r="CI5" s="176" t="str">
        <f t="shared" si="3"/>
        <v>PAO</v>
      </c>
      <c r="CJ5" s="4" t="s">
        <v>36</v>
      </c>
      <c r="CK5" s="4" t="s">
        <v>36</v>
      </c>
      <c r="CL5" s="4" t="s">
        <v>452</v>
      </c>
      <c r="CM5" s="176" t="str">
        <f t="shared" si="4"/>
        <v>Cuoio rivestito</v>
      </c>
      <c r="CN5" s="4" t="s">
        <v>50</v>
      </c>
      <c r="CO5" s="4" t="s">
        <v>449</v>
      </c>
      <c r="CP5" s="4" t="s">
        <v>617</v>
      </c>
      <c r="CQ5" s="176" t="str">
        <f t="shared" si="25"/>
        <v>1° aggiornamento</v>
      </c>
      <c r="CR5" s="4" t="s">
        <v>1500</v>
      </c>
      <c r="CS5" s="4" t="s">
        <v>573</v>
      </c>
      <c r="CT5" s="4" t="s">
        <v>1500</v>
      </c>
      <c r="CU5" s="175" t="str">
        <f>IF($CV$1="UK",CV5,IF(CU$1=CW$1,CW5,IF(CU$1=CX$1,CX5,IF(CU$1=CY$1,CY5))))</f>
        <v>Importatore (Rappresentante Europeo disponibile e diverso da QVC)</v>
      </c>
      <c r="CV5" s="4" t="s">
        <v>1939</v>
      </c>
      <c r="CW5" s="4" t="s">
        <v>1277</v>
      </c>
      <c r="CX5" s="4" t="s">
        <v>1539</v>
      </c>
      <c r="CY5" s="4" t="s">
        <v>1536</v>
      </c>
      <c r="CZ5" s="176"/>
      <c r="DD5" s="30"/>
      <c r="DE5" s="28"/>
      <c r="DF5" s="176"/>
      <c r="DJ5" s="30"/>
      <c r="DK5" s="28"/>
      <c r="DL5" s="176" t="str">
        <f>IF(DL$1=DM$1,DM5,IF(DL$1=DN$1,DN5,IF(DL$1=DO$1,DO5,IF($Y$1=$AI$1,DP5,IF($Y$1=$AJ$1,DQ5,"")))))</f>
        <v>ITYSpecCardQueries@qvc.com</v>
      </c>
      <c r="DN5" s="181" t="s">
        <v>1550</v>
      </c>
      <c r="DP5" s="30"/>
      <c r="DQ5" s="181" t="s">
        <v>1550</v>
      </c>
      <c r="DR5" s="176"/>
      <c r="DV5" s="30"/>
      <c r="DW5" s="28"/>
      <c r="DX5" s="176"/>
      <c r="EB5" s="30"/>
      <c r="EC5" s="28"/>
      <c r="ED5" s="176" t="str">
        <f>IF(ED$1=EE$1,EE5,IF(ED$1=EF$1,EF5,IF(ED$1=EG$1,EG5,IF(ED$1=#REF!,#REF!))))</f>
        <v>In piano</v>
      </c>
      <c r="EE5" s="4" t="s">
        <v>1872</v>
      </c>
      <c r="EF5" s="21" t="s">
        <v>1881</v>
      </c>
      <c r="EG5" s="21" t="s">
        <v>1872</v>
      </c>
      <c r="EH5" s="176" t="str">
        <f>IF(EH$1=EI$1,EI5,IF(EH$1=EJ$1,EJ5,IF(EH$1=EK$1,EK5,IF(EH$1=#REF!,#REF!))))</f>
        <v>pollici</v>
      </c>
      <c r="EI5" s="4" t="s">
        <v>1874</v>
      </c>
      <c r="EJ5" s="4" t="s">
        <v>1878</v>
      </c>
      <c r="EK5" s="4" t="s">
        <v>1874</v>
      </c>
      <c r="EL5" s="4"/>
      <c r="EM5" s="4"/>
      <c r="EN5" s="4"/>
      <c r="ER5" s="176" t="str">
        <f>IF(ER$1=ES$1,ES5,IF(ER$1=ET$1,ET5,IF(ER$1=EU$1,EU5,IF(ER$1=#REF!,#REF!))))</f>
        <v>&lt; 15 °C</v>
      </c>
      <c r="ES5" s="4" t="s">
        <v>2754</v>
      </c>
      <c r="ET5" s="4" t="s">
        <v>2754</v>
      </c>
      <c r="EU5" s="4" t="s">
        <v>2754</v>
      </c>
      <c r="EV5" s="176">
        <f>IF(EV$1=EW$1,EW5,IF(EV$1=EX$1,EX5,IF(EV$1=EY$1,EY5,IF(EV$1=#REF!,#REF!))))</f>
        <v>0</v>
      </c>
      <c r="EW5" s="4"/>
      <c r="EX5" s="4"/>
      <c r="EY5" s="4"/>
    </row>
    <row r="6" spans="1:155">
      <c r="A6" s="19">
        <v>5</v>
      </c>
      <c r="B6" s="4" t="s">
        <v>51</v>
      </c>
      <c r="C6" s="176" t="str">
        <f t="shared" si="14"/>
        <v>Vera Pelliccia</v>
      </c>
      <c r="D6" s="4" t="s">
        <v>2677</v>
      </c>
      <c r="E6" s="4" t="s">
        <v>2675</v>
      </c>
      <c r="F6" s="4" t="s">
        <v>2679</v>
      </c>
      <c r="G6" s="176" t="str">
        <f t="shared" si="15"/>
        <v>N/A</v>
      </c>
      <c r="H6" s="4" t="s">
        <v>52</v>
      </c>
      <c r="I6" s="4" t="s">
        <v>52</v>
      </c>
      <c r="J6" s="4" t="s">
        <v>52</v>
      </c>
      <c r="K6" s="4" t="s">
        <v>1566</v>
      </c>
      <c r="L6" s="4" t="s">
        <v>53</v>
      </c>
      <c r="M6" s="176" t="str">
        <f t="shared" si="16"/>
        <v>Singolo</v>
      </c>
      <c r="N6" s="4" t="s">
        <v>693</v>
      </c>
      <c r="O6" s="4" t="s">
        <v>709</v>
      </c>
      <c r="P6" s="4" t="s">
        <v>696</v>
      </c>
      <c r="Q6" s="176">
        <f t="shared" si="17"/>
        <v>0</v>
      </c>
      <c r="U6" s="176" t="str">
        <f t="shared" si="18"/>
        <v>Polimeri di litio</v>
      </c>
      <c r="V6" s="4" t="s">
        <v>683</v>
      </c>
      <c r="W6" s="4" t="s">
        <v>706</v>
      </c>
      <c r="X6" s="4" t="s">
        <v>683</v>
      </c>
      <c r="Y6" s="176" t="str">
        <f t="shared" si="19"/>
        <v>POR.03.A - Batterie Portatili Non Ricaricabili Alcaline a bottone</v>
      </c>
      <c r="Z6" s="4" t="s">
        <v>359</v>
      </c>
      <c r="AA6" s="21" t="s">
        <v>2765</v>
      </c>
      <c r="AB6" s="4" t="s">
        <v>369</v>
      </c>
      <c r="AC6" s="324" t="s">
        <v>721</v>
      </c>
      <c r="AD6" s="21" t="s">
        <v>2786</v>
      </c>
      <c r="AE6" s="176" t="str">
        <f t="shared" si="20"/>
        <v>3. Lampade</v>
      </c>
      <c r="AF6" s="3" t="s">
        <v>1118</v>
      </c>
      <c r="AG6" s="3" t="s">
        <v>1100</v>
      </c>
      <c r="AH6" s="3" t="s">
        <v>1112</v>
      </c>
      <c r="AI6" s="3" t="s">
        <v>1106</v>
      </c>
      <c r="AJ6" s="3" t="s">
        <v>1095</v>
      </c>
      <c r="AL6" s="176" t="str">
        <f t="shared" si="21"/>
        <v>1219 - isopropanolo (alcol isopropilico</v>
      </c>
      <c r="AM6" s="4" t="s">
        <v>2685</v>
      </c>
      <c r="AN6" s="4" t="s">
        <v>2685</v>
      </c>
      <c r="AO6" s="4" t="str">
        <f t="shared" si="26"/>
        <v>1219</v>
      </c>
      <c r="AP6" s="52" t="str">
        <f t="shared" si="22"/>
        <v>PAO e Data di scadenza</v>
      </c>
      <c r="AQ6" s="4" t="s">
        <v>54</v>
      </c>
      <c r="AR6" s="4" t="s">
        <v>312</v>
      </c>
      <c r="AS6" s="4" t="s">
        <v>604</v>
      </c>
      <c r="AT6" s="19" t="s">
        <v>55</v>
      </c>
      <c r="AU6" s="52" t="str">
        <f t="shared" si="10"/>
        <v>AAAA</v>
      </c>
      <c r="AV6" s="4" t="s">
        <v>56</v>
      </c>
      <c r="AW6" s="4" t="s">
        <v>56</v>
      </c>
      <c r="AX6" s="4" t="s">
        <v>56</v>
      </c>
      <c r="AY6" s="4" t="s">
        <v>57</v>
      </c>
      <c r="AZ6" s="175" t="str">
        <f t="shared" si="11"/>
        <v>22% - Ordinaria</v>
      </c>
      <c r="BA6" s="4" t="s">
        <v>80</v>
      </c>
      <c r="BB6" s="4" t="s">
        <v>317</v>
      </c>
      <c r="BC6" s="4" t="s">
        <v>320</v>
      </c>
      <c r="BD6" s="52" t="str">
        <f t="shared" si="12"/>
        <v>Busta imbottita (con pluriball)</v>
      </c>
      <c r="BE6" s="4" t="s">
        <v>58</v>
      </c>
      <c r="BF6" s="4" t="s">
        <v>1458</v>
      </c>
      <c r="BG6" s="4" t="s">
        <v>569</v>
      </c>
      <c r="BH6" s="176" t="str">
        <f t="shared" si="0"/>
        <v>Imbottito</v>
      </c>
      <c r="BI6" s="4" t="s">
        <v>59</v>
      </c>
      <c r="BJ6" s="4" t="s">
        <v>324</v>
      </c>
      <c r="BK6" s="4" t="s">
        <v>567</v>
      </c>
      <c r="BL6" s="176" t="str">
        <f t="shared" si="1"/>
        <v>Ossidante</v>
      </c>
      <c r="BM6" s="4" t="s">
        <v>60</v>
      </c>
      <c r="BN6" s="4" t="s">
        <v>1131</v>
      </c>
      <c r="BO6" s="4" t="s">
        <v>541</v>
      </c>
      <c r="BQ6" s="175" t="str">
        <f t="shared" si="23"/>
        <v>Aerosol infiammabili</v>
      </c>
      <c r="BR6" s="4" t="s">
        <v>639</v>
      </c>
      <c r="BS6" s="4" t="s">
        <v>631</v>
      </c>
      <c r="BT6" s="4" t="s">
        <v>72</v>
      </c>
      <c r="BU6" s="19" t="s">
        <v>62</v>
      </c>
      <c r="BV6" s="4" t="s">
        <v>52</v>
      </c>
      <c r="BW6" s="176" t="str">
        <f t="shared" si="2"/>
        <v>Vetro</v>
      </c>
      <c r="BX6" s="4" t="s">
        <v>73</v>
      </c>
      <c r="BY6" s="4" t="s">
        <v>329</v>
      </c>
      <c r="BZ6" s="23" t="s">
        <v>456</v>
      </c>
      <c r="CA6" s="4" t="s">
        <v>64</v>
      </c>
      <c r="CB6" s="176" t="str">
        <f t="shared" si="24"/>
        <v>1.3 distributore automatico freddo</v>
      </c>
      <c r="CC6" s="4" t="s">
        <v>918</v>
      </c>
      <c r="CD6" s="4" t="s">
        <v>1201</v>
      </c>
      <c r="CE6" s="4" t="s">
        <v>840</v>
      </c>
      <c r="CF6" s="30" t="s">
        <v>1138</v>
      </c>
      <c r="CG6" s="28" t="s">
        <v>1138</v>
      </c>
      <c r="CI6" s="176" t="str">
        <f t="shared" si="3"/>
        <v>PAO e Data di scadenza</v>
      </c>
      <c r="CJ6" s="4" t="s">
        <v>54</v>
      </c>
      <c r="CK6" s="4" t="s">
        <v>312</v>
      </c>
      <c r="CL6" s="4" t="s">
        <v>604</v>
      </c>
      <c r="CM6" s="176" t="str">
        <f t="shared" si="4"/>
        <v>Materie tessili</v>
      </c>
      <c r="CN6" s="4" t="s">
        <v>63</v>
      </c>
      <c r="CO6" s="4" t="s">
        <v>450</v>
      </c>
      <c r="CP6" s="4" t="s">
        <v>608</v>
      </c>
      <c r="CQ6" s="176" t="str">
        <f t="shared" si="25"/>
        <v>2° aggiornamento</v>
      </c>
      <c r="CR6" s="4" t="s">
        <v>1502</v>
      </c>
      <c r="CS6" s="4" t="s">
        <v>572</v>
      </c>
      <c r="CT6" s="4" t="s">
        <v>1502</v>
      </c>
      <c r="CU6" s="175" t="str">
        <f>IF($CV$1="UK",CV6,IF(CU$1=CW$1,CW6,IF(CU$1=CX$1,CX6,IF(CU$1=CY$1,CY6))))</f>
        <v>Importatore (Rappresentante Europeo NON disponibile)</v>
      </c>
      <c r="CV6" s="4" t="s">
        <v>1940</v>
      </c>
      <c r="CW6" s="4" t="s">
        <v>1278</v>
      </c>
      <c r="CX6" s="4" t="s">
        <v>1540</v>
      </c>
      <c r="CY6" s="4" t="s">
        <v>1537</v>
      </c>
      <c r="CZ6" s="176"/>
      <c r="DD6" s="30"/>
      <c r="DE6" s="28"/>
      <c r="DF6" s="176"/>
      <c r="DJ6" s="30"/>
      <c r="DK6" s="28"/>
      <c r="DL6" s="176"/>
      <c r="DP6" s="30"/>
      <c r="DR6" s="176"/>
      <c r="DV6" s="30"/>
      <c r="DW6" s="28"/>
      <c r="DX6" s="176"/>
      <c r="EB6" s="30"/>
      <c r="EC6" s="28"/>
      <c r="ER6" s="176" t="str">
        <f>IF(ER$1=ES$1,ES6,IF(ER$1=ET$1,ET6,IF(ER$1=EU$1,EU6,IF(ER$1=#REF!,#REF!))))</f>
        <v>15-40 °C</v>
      </c>
      <c r="ES6" s="4" t="s">
        <v>2752</v>
      </c>
      <c r="ET6" s="4" t="s">
        <v>2752</v>
      </c>
      <c r="EU6" s="4" t="s">
        <v>2752</v>
      </c>
      <c r="EV6" s="176">
        <f>IF(EV$1=EW$1,EW6,IF(EV$1=EX$1,EX6,IF(EV$1=EY$1,EY6,IF(EV$1=#REF!,#REF!))))</f>
        <v>0</v>
      </c>
      <c r="EW6" s="4"/>
      <c r="EX6" s="4"/>
      <c r="EY6" s="4"/>
    </row>
    <row r="7" spans="1:155" ht="16.5">
      <c r="A7" s="19">
        <v>6</v>
      </c>
      <c r="B7" s="4" t="s">
        <v>65</v>
      </c>
      <c r="C7" s="175" t="str">
        <f>IF(C$1=D$1,D7,IF(C$1=E$1,E7,IF(C$1=F$1,F7,IF(C$1=#REF!,#REF!))))</f>
        <v>Componenti naturali</v>
      </c>
      <c r="D7" s="4" t="s">
        <v>1292</v>
      </c>
      <c r="E7" s="4" t="s">
        <v>1293</v>
      </c>
      <c r="F7" s="4" t="s">
        <v>1409</v>
      </c>
      <c r="G7" s="175">
        <f>IF(G$1=H$1,H7,IF(G$1=I$1,I7,IF(G$1=J$1,J7)))</f>
        <v>0</v>
      </c>
      <c r="K7" s="4" t="s">
        <v>1568</v>
      </c>
      <c r="L7" s="4" t="s">
        <v>66</v>
      </c>
      <c r="M7" s="176">
        <f t="shared" si="16"/>
        <v>0</v>
      </c>
      <c r="Q7" s="176"/>
      <c r="U7" s="176"/>
      <c r="Y7" s="176" t="str">
        <f t="shared" si="19"/>
        <v>POR.03.B - Batterie Portatili Non Ricaricabili Alcaline Altro (diverse da POR.03.A)</v>
      </c>
      <c r="Z7" s="4" t="s">
        <v>360</v>
      </c>
      <c r="AA7" s="21" t="s">
        <v>2766</v>
      </c>
      <c r="AB7" s="4" t="s">
        <v>370</v>
      </c>
      <c r="AC7" s="324" t="s">
        <v>722</v>
      </c>
      <c r="AD7" s="21" t="s">
        <v>2787</v>
      </c>
      <c r="AE7" s="176" t="str">
        <f t="shared" si="20"/>
        <v>4. Apparecchiature di grandi dimensioni (almeno 1 dimensione &gt;50 cm)</v>
      </c>
      <c r="AF7" s="3" t="s">
        <v>1119</v>
      </c>
      <c r="AG7" s="3" t="s">
        <v>1101</v>
      </c>
      <c r="AH7" s="3" t="s">
        <v>1113</v>
      </c>
      <c r="AI7" s="3" t="s">
        <v>1107</v>
      </c>
      <c r="AJ7" s="3" t="s">
        <v>1096</v>
      </c>
      <c r="AL7" s="176" t="str">
        <f t="shared" si="21"/>
        <v>1263 - pitture o materie simili alle pitture</v>
      </c>
      <c r="AM7" s="4" t="s">
        <v>2686</v>
      </c>
      <c r="AN7" s="4" t="s">
        <v>2686</v>
      </c>
      <c r="AO7" s="4" t="str">
        <f t="shared" si="26"/>
        <v>1263</v>
      </c>
      <c r="AP7" s="52" t="str">
        <f t="shared" si="22"/>
        <v>Da consumarsi preferibilmente entro il</v>
      </c>
      <c r="AQ7" s="4" t="s">
        <v>75</v>
      </c>
      <c r="AR7" s="4" t="s">
        <v>310</v>
      </c>
      <c r="AS7" s="4" t="s">
        <v>453</v>
      </c>
      <c r="AT7" s="19" t="s">
        <v>67</v>
      </c>
      <c r="AU7" s="52" t="str">
        <f t="shared" si="10"/>
        <v>C</v>
      </c>
      <c r="AV7" s="4" t="s">
        <v>68</v>
      </c>
      <c r="AW7" s="4" t="s">
        <v>68</v>
      </c>
      <c r="AX7" s="4" t="s">
        <v>68</v>
      </c>
      <c r="AY7" s="4" t="s">
        <v>69</v>
      </c>
      <c r="AZ7" s="175">
        <f t="shared" si="11"/>
        <v>0</v>
      </c>
      <c r="BD7" s="52" t="str">
        <f t="shared" si="12"/>
        <v>Scatola brandizzata (Retail box)</v>
      </c>
      <c r="BE7" s="4" t="s">
        <v>70</v>
      </c>
      <c r="BF7" s="4" t="s">
        <v>1455</v>
      </c>
      <c r="BG7" s="4" t="s">
        <v>570</v>
      </c>
      <c r="BH7" s="176" t="str">
        <f t="shared" si="0"/>
        <v>Pile</v>
      </c>
      <c r="BI7" s="4" t="s">
        <v>1012</v>
      </c>
      <c r="BJ7" s="4" t="s">
        <v>1014</v>
      </c>
      <c r="BK7" s="4" t="s">
        <v>1504</v>
      </c>
      <c r="BL7" s="176" t="str">
        <f t="shared" si="1"/>
        <v>Tossico</v>
      </c>
      <c r="BM7" s="4" t="s">
        <v>71</v>
      </c>
      <c r="BN7" s="4" t="s">
        <v>1133</v>
      </c>
      <c r="BO7" s="4" t="s">
        <v>543</v>
      </c>
      <c r="BQ7" s="175" t="str">
        <f t="shared" si="23"/>
        <v>Liquidi Infiammabili</v>
      </c>
      <c r="BR7" s="4" t="s">
        <v>637</v>
      </c>
      <c r="BS7" s="4" t="s">
        <v>630</v>
      </c>
      <c r="BT7" s="4" t="s">
        <v>81</v>
      </c>
      <c r="BU7" s="19" t="s">
        <v>52</v>
      </c>
      <c r="BW7" s="176" t="str">
        <f t="shared" si="2"/>
        <v>Carta e Cartone</v>
      </c>
      <c r="BX7" s="4" t="s">
        <v>34</v>
      </c>
      <c r="BY7" s="4" t="s">
        <v>326</v>
      </c>
      <c r="BZ7" s="23" t="s">
        <v>605</v>
      </c>
      <c r="CA7" s="4" t="s">
        <v>74</v>
      </c>
      <c r="CB7" s="176" t="str">
        <f t="shared" si="24"/>
        <v xml:space="preserve">1.4 condizionatori, deumidificatori, pompe di calore </v>
      </c>
      <c r="CC7" s="4" t="s">
        <v>919</v>
      </c>
      <c r="CD7" s="4" t="s">
        <v>1202</v>
      </c>
      <c r="CE7" s="4" t="s">
        <v>841</v>
      </c>
      <c r="CF7" s="30" t="s">
        <v>1139</v>
      </c>
      <c r="CG7" s="28" t="s">
        <v>1139</v>
      </c>
      <c r="CI7" s="176" t="str">
        <f t="shared" si="3"/>
        <v>Da consumarsi preferibilmente entro il</v>
      </c>
      <c r="CJ7" s="4" t="s">
        <v>75</v>
      </c>
      <c r="CK7" s="4" t="s">
        <v>310</v>
      </c>
      <c r="CL7" s="4" t="s">
        <v>453</v>
      </c>
      <c r="CM7" s="176" t="str">
        <f t="shared" si="4"/>
        <v>Altri materiali</v>
      </c>
      <c r="CN7" s="4" t="s">
        <v>221</v>
      </c>
      <c r="CO7" s="4" t="s">
        <v>332</v>
      </c>
      <c r="CP7" s="4" t="s">
        <v>618</v>
      </c>
      <c r="CQ7" s="176" t="str">
        <f t="shared" si="25"/>
        <v>3° aggiornamento</v>
      </c>
      <c r="CR7" s="4" t="s">
        <v>1503</v>
      </c>
      <c r="CS7" s="4" t="s">
        <v>574</v>
      </c>
      <c r="CT7" s="4" t="s">
        <v>1503</v>
      </c>
      <c r="CU7" s="175" t="str">
        <f>IF($CV$1="UK",CV7,IF(CU$1=CW$1,CW7,IF(CU$1=CX$1,CX7,IF(CU$1=CY$1,CY7))))</f>
        <v>Fabbricante</v>
      </c>
      <c r="CV7" s="4" t="s">
        <v>1279</v>
      </c>
      <c r="CW7" s="4" t="s">
        <v>1279</v>
      </c>
      <c r="CX7" s="4" t="s">
        <v>1909</v>
      </c>
      <c r="CY7" s="4" t="s">
        <v>1404</v>
      </c>
      <c r="CZ7" s="176"/>
      <c r="DD7" s="30"/>
      <c r="DE7" s="28"/>
      <c r="DF7" s="176"/>
      <c r="DJ7" s="30"/>
      <c r="DK7" s="28"/>
      <c r="DL7" s="176"/>
      <c r="DN7" s="182"/>
      <c r="DP7" s="30"/>
      <c r="DQ7" s="182"/>
      <c r="DR7" s="176"/>
      <c r="DV7" s="30"/>
      <c r="DW7" s="28"/>
      <c r="DX7" s="176"/>
      <c r="EB7" s="30"/>
      <c r="EC7" s="28"/>
      <c r="ER7" s="176" t="str">
        <f>IF(ER$1=ES$1,ES7,IF(ER$1=ET$1,ET7,IF(ER$1=EU$1,EU7,IF(ER$1=#REF!,#REF!))))</f>
        <v>n/a</v>
      </c>
      <c r="ES7" s="4" t="s">
        <v>217</v>
      </c>
      <c r="ET7" s="4" t="s">
        <v>217</v>
      </c>
      <c r="EU7" s="4" t="s">
        <v>217</v>
      </c>
      <c r="EV7" s="176">
        <f>IF(EV$1=EW$1,EW7,IF(EV$1=EX$1,EX7,IF(EV$1=EY$1,EY7,IF(EV$1=#REF!,#REF!))))</f>
        <v>0</v>
      </c>
      <c r="EW7" s="4"/>
      <c r="EX7" s="4"/>
      <c r="EY7" s="4"/>
    </row>
    <row r="8" spans="1:155" ht="14.45" customHeight="1">
      <c r="A8" s="19">
        <v>7</v>
      </c>
      <c r="B8" s="4" t="s">
        <v>76</v>
      </c>
      <c r="C8" s="175" t="str">
        <f>IF(C$1=D$1,D8,IF(C$1=E$1,E8,IF(C$1=F$1,F8,IF(C$1=#REF!,#REF!))))</f>
        <v>Spazzole /setole</v>
      </c>
      <c r="D8" s="4" t="s">
        <v>1913</v>
      </c>
      <c r="E8" s="4" t="s">
        <v>1914</v>
      </c>
      <c r="F8" s="4" t="s">
        <v>1341</v>
      </c>
      <c r="L8" s="4" t="s">
        <v>77</v>
      </c>
      <c r="M8" s="176"/>
      <c r="Q8" s="176"/>
      <c r="U8" s="176"/>
      <c r="Y8" s="176" t="str">
        <f t="shared" si="19"/>
        <v>POR.04.A - Batterie Portatili Non Ricaricabili al Litio a bottone</v>
      </c>
      <c r="Z8" s="4" t="s">
        <v>361</v>
      </c>
      <c r="AA8" s="21" t="s">
        <v>2767</v>
      </c>
      <c r="AB8" s="4" t="s">
        <v>371</v>
      </c>
      <c r="AC8" s="324" t="s">
        <v>723</v>
      </c>
      <c r="AD8" s="21" t="s">
        <v>2788</v>
      </c>
      <c r="AE8" s="176" t="str">
        <f t="shared" si="20"/>
        <v>5. Apparecchiature di piccole dimensioni (tutte le dimensioni &lt;50 cm)</v>
      </c>
      <c r="AF8" s="3" t="s">
        <v>1120</v>
      </c>
      <c r="AG8" s="3" t="s">
        <v>1102</v>
      </c>
      <c r="AH8" s="3" t="s">
        <v>1114</v>
      </c>
      <c r="AI8" s="3" t="s">
        <v>1108</v>
      </c>
      <c r="AJ8" s="3" t="s">
        <v>1097</v>
      </c>
      <c r="AL8" s="176" t="str">
        <f t="shared" si="21"/>
        <v xml:space="preserve">1266 - prodotti per profumeria </v>
      </c>
      <c r="AM8" s="4" t="s">
        <v>2687</v>
      </c>
      <c r="AN8" s="4" t="s">
        <v>2687</v>
      </c>
      <c r="AO8" s="4" t="str">
        <f t="shared" si="26"/>
        <v>1266</v>
      </c>
      <c r="AP8" s="52" t="str">
        <f t="shared" si="22"/>
        <v>N/A</v>
      </c>
      <c r="AQ8" s="4" t="s">
        <v>52</v>
      </c>
      <c r="AR8" s="4" t="s">
        <v>52</v>
      </c>
      <c r="AS8" s="4" t="s">
        <v>52</v>
      </c>
      <c r="AT8" s="19" t="s">
        <v>78</v>
      </c>
      <c r="AU8" s="52" t="str">
        <f t="shared" si="10"/>
        <v>D</v>
      </c>
      <c r="AV8" s="4" t="s">
        <v>2</v>
      </c>
      <c r="AW8" s="4" t="s">
        <v>2</v>
      </c>
      <c r="AX8" s="4" t="s">
        <v>2</v>
      </c>
      <c r="AY8" s="4" t="s">
        <v>79</v>
      </c>
      <c r="AZ8" s="175">
        <f t="shared" si="11"/>
        <v>0</v>
      </c>
      <c r="BD8" s="52" t="str">
        <f t="shared" si="12"/>
        <v>Merce Appesa (GOH)</v>
      </c>
      <c r="BE8" s="4" t="s">
        <v>227</v>
      </c>
      <c r="BF8" s="4" t="s">
        <v>1456</v>
      </c>
      <c r="BG8" s="4" t="s">
        <v>227</v>
      </c>
      <c r="BL8" s="176" t="str">
        <f t="shared" si="1"/>
        <v>Corrosivo</v>
      </c>
      <c r="BM8" s="4" t="s">
        <v>7</v>
      </c>
      <c r="BN8" s="4" t="s">
        <v>1134</v>
      </c>
      <c r="BO8" s="4" t="s">
        <v>544</v>
      </c>
      <c r="BQ8" s="175" t="str">
        <f t="shared" si="23"/>
        <v>Sostanze Corrosive e Combustibili</v>
      </c>
      <c r="BR8" s="4" t="s">
        <v>640</v>
      </c>
      <c r="BS8" s="4" t="s">
        <v>628</v>
      </c>
      <c r="BT8" s="4" t="s">
        <v>133</v>
      </c>
      <c r="BW8" s="176" t="str">
        <f t="shared" si="2"/>
        <v>Plastica</v>
      </c>
      <c r="BX8" s="4" t="s">
        <v>48</v>
      </c>
      <c r="BY8" s="4" t="s">
        <v>327</v>
      </c>
      <c r="BZ8" s="23" t="s">
        <v>606</v>
      </c>
      <c r="CA8" s="4" t="s">
        <v>83</v>
      </c>
      <c r="CB8" s="176" t="str">
        <f t="shared" si="24"/>
        <v>1.5 radiatori a olio</v>
      </c>
      <c r="CC8" s="4" t="s">
        <v>920</v>
      </c>
      <c r="CD8" s="4" t="s">
        <v>1203</v>
      </c>
      <c r="CE8" s="4" t="s">
        <v>842</v>
      </c>
      <c r="CF8" s="30" t="s">
        <v>1140</v>
      </c>
      <c r="CG8" s="28" t="s">
        <v>1140</v>
      </c>
      <c r="CI8" s="176" t="str">
        <f t="shared" si="3"/>
        <v>N/A</v>
      </c>
      <c r="CJ8" s="4" t="s">
        <v>52</v>
      </c>
      <c r="CK8" s="4" t="s">
        <v>52</v>
      </c>
      <c r="CL8" s="4" t="s">
        <v>52</v>
      </c>
      <c r="CM8" s="176" t="str">
        <f t="shared" si="4"/>
        <v>n/a</v>
      </c>
      <c r="CN8" s="4" t="s">
        <v>52</v>
      </c>
      <c r="CO8" s="4" t="s">
        <v>217</v>
      </c>
      <c r="CP8" s="4" t="s">
        <v>52</v>
      </c>
      <c r="CQ8" s="183"/>
      <c r="CU8" s="183"/>
      <c r="CZ8" s="176"/>
      <c r="DD8" s="30"/>
      <c r="DE8" s="28"/>
      <c r="DF8" s="176"/>
      <c r="DJ8" s="30"/>
      <c r="DK8" s="28"/>
      <c r="DL8" s="176"/>
      <c r="DP8" s="30"/>
      <c r="DQ8" s="28"/>
      <c r="DR8" s="176"/>
      <c r="DV8" s="30"/>
      <c r="DW8" s="28"/>
      <c r="DX8" s="176"/>
      <c r="EB8" s="30"/>
      <c r="EC8" s="28"/>
    </row>
    <row r="9" spans="1:155" ht="14.45" customHeight="1">
      <c r="A9" s="19">
        <v>8</v>
      </c>
      <c r="B9" s="4" t="s">
        <v>84</v>
      </c>
      <c r="C9" s="175" t="str">
        <f>IF(C$1=D$1,D9,IF(C$1=E$1,E9,IF(C$1=F$1,F9,IF(C$1=#REF!,#REF!))))</f>
        <v>Parti in plastica a base di Melammina</v>
      </c>
      <c r="D9" s="4" t="s">
        <v>1916</v>
      </c>
      <c r="E9" s="4" t="s">
        <v>1918</v>
      </c>
      <c r="F9" s="4" t="s">
        <v>1333</v>
      </c>
      <c r="L9" s="4" t="s">
        <v>85</v>
      </c>
      <c r="M9" s="176"/>
      <c r="Q9" s="176"/>
      <c r="U9" s="176"/>
      <c r="Y9" s="176" t="str">
        <f t="shared" si="19"/>
        <v>POR.04.B - Batterie Portatili Non Ricaricabili al Litio Altro (diverse da POR.04.A)</v>
      </c>
      <c r="Z9" s="4" t="s">
        <v>362</v>
      </c>
      <c r="AA9" s="21" t="s">
        <v>2768</v>
      </c>
      <c r="AB9" s="4" t="s">
        <v>372</v>
      </c>
      <c r="AC9" s="324" t="s">
        <v>724</v>
      </c>
      <c r="AD9" s="21" t="s">
        <v>2789</v>
      </c>
      <c r="AE9" s="176" t="str">
        <f t="shared" si="20"/>
        <v>6. Piccole apparecchiature informatiche e per telecomunicazioni</v>
      </c>
      <c r="AF9" s="3" t="s">
        <v>1121</v>
      </c>
      <c r="AG9" s="3" t="s">
        <v>1103</v>
      </c>
      <c r="AH9" s="3" t="s">
        <v>1115</v>
      </c>
      <c r="AI9" s="3" t="s">
        <v>1109</v>
      </c>
      <c r="AJ9" s="3" t="s">
        <v>1098</v>
      </c>
      <c r="AL9" s="176" t="str">
        <f t="shared" si="21"/>
        <v>1719 - liquido alcalino caustico n.a.s.</v>
      </c>
      <c r="AM9" s="4" t="s">
        <v>2688</v>
      </c>
      <c r="AN9" s="4" t="s">
        <v>2688</v>
      </c>
      <c r="AO9" s="4" t="str">
        <f t="shared" si="26"/>
        <v>1719</v>
      </c>
      <c r="AU9" s="52" t="str">
        <f t="shared" si="10"/>
        <v>A Bottone</v>
      </c>
      <c r="AV9" s="4" t="s">
        <v>86</v>
      </c>
      <c r="AW9" s="4" t="s">
        <v>313</v>
      </c>
      <c r="AX9" s="4" t="s">
        <v>829</v>
      </c>
      <c r="AY9" s="4" t="s">
        <v>87</v>
      </c>
      <c r="AZ9" s="176"/>
      <c r="BL9" s="176">
        <f t="shared" si="1"/>
        <v>0</v>
      </c>
      <c r="BQ9" s="175" t="str">
        <f t="shared" si="23"/>
        <v>Sostanze Corrosive Non Infiammabil</v>
      </c>
      <c r="BR9" s="4" t="s">
        <v>1025</v>
      </c>
      <c r="BS9" s="4" t="s">
        <v>645</v>
      </c>
      <c r="BT9" s="4" t="s">
        <v>136</v>
      </c>
      <c r="BW9" s="176" t="str">
        <f t="shared" si="2"/>
        <v>Polistirene</v>
      </c>
      <c r="BX9" s="4" t="s">
        <v>97</v>
      </c>
      <c r="BY9" s="4" t="s">
        <v>334</v>
      </c>
      <c r="BZ9" s="23" t="s">
        <v>607</v>
      </c>
      <c r="CA9" s="4" t="s">
        <v>89</v>
      </c>
      <c r="CB9" s="176" t="str">
        <f t="shared" si="24"/>
        <v>1.6 altre apparecchiature per lo scambio di temperatura non ad acqua</v>
      </c>
      <c r="CC9" s="4" t="s">
        <v>921</v>
      </c>
      <c r="CD9" s="4" t="s">
        <v>1204</v>
      </c>
      <c r="CE9" s="4" t="s">
        <v>843</v>
      </c>
      <c r="CF9" s="30" t="s">
        <v>1141</v>
      </c>
      <c r="CG9" s="28" t="s">
        <v>1141</v>
      </c>
      <c r="CQ9" s="183"/>
      <c r="CU9" s="183"/>
      <c r="CZ9" s="176"/>
      <c r="DD9" s="30"/>
      <c r="DE9" s="28"/>
      <c r="DF9" s="176"/>
      <c r="DJ9" s="30"/>
      <c r="DK9" s="28"/>
      <c r="DL9" s="176"/>
      <c r="DP9" s="30"/>
      <c r="DQ9" s="28"/>
      <c r="DR9" s="176"/>
      <c r="DV9" s="30"/>
      <c r="DW9" s="28"/>
      <c r="DX9" s="176"/>
      <c r="EB9" s="30"/>
      <c r="EC9" s="28"/>
    </row>
    <row r="10" spans="1:155">
      <c r="A10" s="19">
        <v>9</v>
      </c>
      <c r="B10" s="4" t="s">
        <v>90</v>
      </c>
      <c r="C10" s="175" t="str">
        <f>IF(C$1=D$1,D10,IF(C$1=E$1,E10,IF(C$1=F$1,F10,IF(C$1=#REF!,#REF!))))</f>
        <v>Parti in plastica a base di Poliammide</v>
      </c>
      <c r="D10" s="4" t="s">
        <v>1917</v>
      </c>
      <c r="E10" s="4" t="s">
        <v>1919</v>
      </c>
      <c r="F10" s="4" t="s">
        <v>1334</v>
      </c>
      <c r="L10" s="4" t="s">
        <v>91</v>
      </c>
      <c r="M10" s="176"/>
      <c r="Q10" s="176"/>
      <c r="U10" s="176"/>
      <c r="Y10" s="176" t="str">
        <f t="shared" si="19"/>
        <v>POR.05.A - Batterie Portatili Non Ricaricabili Zinco Aria a bottone</v>
      </c>
      <c r="Z10" s="4" t="s">
        <v>363</v>
      </c>
      <c r="AA10" s="21" t="s">
        <v>2769</v>
      </c>
      <c r="AB10" s="4" t="s">
        <v>373</v>
      </c>
      <c r="AC10" s="324" t="s">
        <v>725</v>
      </c>
      <c r="AD10" s="21" t="s">
        <v>2790</v>
      </c>
      <c r="AE10" s="176">
        <f t="shared" si="20"/>
        <v>0</v>
      </c>
      <c r="AF10" s="3" t="s">
        <v>1122</v>
      </c>
      <c r="AG10" s="3"/>
      <c r="AH10" s="3"/>
      <c r="AI10" s="3"/>
      <c r="AJ10" s="3"/>
      <c r="AL10" s="176" t="str">
        <f t="shared" si="21"/>
        <v>1759 - CORROSIVE SOLID N.O.S.</v>
      </c>
      <c r="AM10" s="4" t="s">
        <v>2689</v>
      </c>
      <c r="AN10" s="4" t="s">
        <v>2689</v>
      </c>
      <c r="AO10" s="4" t="str">
        <f t="shared" si="26"/>
        <v>1759</v>
      </c>
      <c r="AU10" s="52" t="str">
        <f t="shared" si="10"/>
        <v>Pacco batterie</v>
      </c>
      <c r="AV10" s="4" t="s">
        <v>825</v>
      </c>
      <c r="AW10" s="4" t="s">
        <v>827</v>
      </c>
      <c r="AX10" s="4" t="s">
        <v>828</v>
      </c>
      <c r="AY10" s="4" t="s">
        <v>92</v>
      </c>
      <c r="AZ10" s="176"/>
      <c r="BQ10" s="175" t="str">
        <f t="shared" si="23"/>
        <v>Solidi Infiammabili</v>
      </c>
      <c r="BR10" s="4" t="s">
        <v>641</v>
      </c>
      <c r="BS10" s="4" t="s">
        <v>633</v>
      </c>
      <c r="BT10" s="4" t="s">
        <v>140</v>
      </c>
      <c r="BW10" s="176" t="str">
        <f t="shared" si="2"/>
        <v>Tessuto</v>
      </c>
      <c r="BX10" s="4" t="s">
        <v>63</v>
      </c>
      <c r="BY10" s="4" t="s">
        <v>328</v>
      </c>
      <c r="BZ10" s="23" t="s">
        <v>608</v>
      </c>
      <c r="CA10" s="4" t="s">
        <v>94</v>
      </c>
      <c r="CB10" s="176" t="str">
        <f t="shared" si="24"/>
        <v xml:space="preserve">2.1 Schermi </v>
      </c>
      <c r="CC10" s="4" t="s">
        <v>922</v>
      </c>
      <c r="CD10" s="4" t="s">
        <v>1205</v>
      </c>
      <c r="CE10" s="4" t="s">
        <v>844</v>
      </c>
      <c r="CF10" s="30" t="s">
        <v>1142</v>
      </c>
      <c r="CG10" s="28" t="s">
        <v>1142</v>
      </c>
      <c r="CZ10" s="176"/>
      <c r="DD10" s="30"/>
      <c r="DE10" s="28"/>
      <c r="DF10" s="176"/>
      <c r="DJ10" s="30"/>
      <c r="DK10" s="28"/>
      <c r="DL10" s="176"/>
      <c r="DP10" s="30"/>
      <c r="DQ10" s="28"/>
      <c r="DR10" s="176"/>
      <c r="DV10" s="30"/>
      <c r="DW10" s="28"/>
      <c r="DX10" s="176"/>
      <c r="EB10" s="30"/>
      <c r="EC10" s="28"/>
    </row>
    <row r="11" spans="1:155">
      <c r="A11" s="19">
        <v>10</v>
      </c>
      <c r="B11" s="4" t="s">
        <v>95</v>
      </c>
      <c r="C11" s="175" t="str">
        <f>IF(C$1=D$1,D11,IF(C$1=E$1,E11,IF(C$1=F$1,F11,IF(C$1=#REF!,#REF!))))</f>
        <v>Perle</v>
      </c>
      <c r="D11" s="4" t="s">
        <v>1075</v>
      </c>
      <c r="E11" s="4" t="s">
        <v>1076</v>
      </c>
      <c r="F11" s="4" t="s">
        <v>1342</v>
      </c>
      <c r="L11" s="4" t="s">
        <v>96</v>
      </c>
      <c r="M11" s="176"/>
      <c r="Q11" s="176"/>
      <c r="U11" s="176"/>
      <c r="Y11" s="176" t="str">
        <f t="shared" si="19"/>
        <v>POR.05.B - Batterie Portatili Non Ricaricabili Zinco Aria Altro (diverse da POR.05.A)</v>
      </c>
      <c r="Z11" s="4" t="s">
        <v>697</v>
      </c>
      <c r="AA11" s="21" t="s">
        <v>2770</v>
      </c>
      <c r="AB11" s="4" t="s">
        <v>374</v>
      </c>
      <c r="AC11" s="324" t="s">
        <v>726</v>
      </c>
      <c r="AD11" s="21" t="s">
        <v>2791</v>
      </c>
      <c r="AE11" s="176">
        <f t="shared" si="20"/>
        <v>0</v>
      </c>
      <c r="AF11" s="3" t="s">
        <v>1123</v>
      </c>
      <c r="AG11" s="3"/>
      <c r="AH11" s="3"/>
      <c r="AI11" s="3"/>
      <c r="AJ11" s="3"/>
      <c r="AL11" s="176" t="str">
        <f t="shared" si="21"/>
        <v>1760 - liquido corrosivo, n.a.s.</v>
      </c>
      <c r="AM11" s="4" t="s">
        <v>2690</v>
      </c>
      <c r="AN11" s="4" t="s">
        <v>2690</v>
      </c>
      <c r="AO11" s="4" t="str">
        <f t="shared" si="26"/>
        <v>1760</v>
      </c>
      <c r="AU11" s="52" t="str">
        <f t="shared" si="10"/>
        <v>Altro</v>
      </c>
      <c r="AV11" s="4" t="s">
        <v>826</v>
      </c>
      <c r="AW11" s="4" t="s">
        <v>635</v>
      </c>
      <c r="AX11" s="4" t="s">
        <v>795</v>
      </c>
      <c r="AY11" s="4" t="s">
        <v>49</v>
      </c>
      <c r="AZ11" s="175"/>
      <c r="BQ11" s="175" t="str">
        <f t="shared" si="23"/>
        <v>Liquidi comburenti</v>
      </c>
      <c r="BR11" s="4" t="s">
        <v>642</v>
      </c>
      <c r="BS11" t="s">
        <v>634</v>
      </c>
      <c r="BT11" s="4" t="s">
        <v>141</v>
      </c>
      <c r="BW11" s="176" t="str">
        <f t="shared" si="2"/>
        <v>Legno</v>
      </c>
      <c r="BX11" s="4" t="s">
        <v>219</v>
      </c>
      <c r="BY11" s="4" t="s">
        <v>335</v>
      </c>
      <c r="BZ11" s="23" t="s">
        <v>609</v>
      </c>
      <c r="CA11" s="4" t="s">
        <v>98</v>
      </c>
      <c r="CB11" s="176" t="str">
        <f t="shared" si="24"/>
        <v xml:space="preserve">2.2 televisori </v>
      </c>
      <c r="CC11" s="4" t="s">
        <v>923</v>
      </c>
      <c r="CD11" s="4" t="s">
        <v>1206</v>
      </c>
      <c r="CE11" s="4" t="s">
        <v>845</v>
      </c>
      <c r="CF11" s="30" t="s">
        <v>1143</v>
      </c>
      <c r="CG11" s="28" t="s">
        <v>1143</v>
      </c>
      <c r="CZ11" s="176"/>
      <c r="DD11" s="30"/>
      <c r="DE11" s="28"/>
      <c r="DF11" s="176"/>
      <c r="DJ11" s="30"/>
      <c r="DK11" s="28"/>
      <c r="DL11" s="176"/>
      <c r="DP11" s="30"/>
      <c r="DQ11" s="28"/>
      <c r="DR11" s="176"/>
      <c r="DV11" s="30"/>
      <c r="DW11" s="28"/>
      <c r="DX11" s="176"/>
      <c r="EB11" s="30"/>
      <c r="EC11" s="28"/>
    </row>
    <row r="12" spans="1:155">
      <c r="A12" s="19">
        <v>11</v>
      </c>
      <c r="B12" s="4" t="s">
        <v>99</v>
      </c>
      <c r="C12" s="175" t="str">
        <f>IF(C$1=D$1,D12,IF(C$1=E$1,E12,IF(C$1=F$1,F12,IF(C$1=#REF!,#REF!))))</f>
        <v>Occhiali /occhiali da sole</v>
      </c>
      <c r="D12" s="4" t="s">
        <v>1943</v>
      </c>
      <c r="E12" s="4" t="s">
        <v>1915</v>
      </c>
      <c r="F12" s="4" t="s">
        <v>1343</v>
      </c>
      <c r="L12" s="4" t="s">
        <v>100</v>
      </c>
      <c r="M12" s="176"/>
      <c r="Q12" s="176"/>
      <c r="U12" s="176"/>
      <c r="Y12" s="176" t="str">
        <f t="shared" si="19"/>
        <v>POR.06.A - Batterie Portatili Non Ricaricabili Zinco Argento a bottone</v>
      </c>
      <c r="Z12" s="4" t="s">
        <v>364</v>
      </c>
      <c r="AA12" s="21" t="s">
        <v>2771</v>
      </c>
      <c r="AB12" s="4" t="s">
        <v>375</v>
      </c>
      <c r="AC12" s="324" t="s">
        <v>727</v>
      </c>
      <c r="AD12" s="21" t="s">
        <v>2792</v>
      </c>
      <c r="AE12" s="176">
        <f t="shared" si="20"/>
        <v>0</v>
      </c>
      <c r="AF12" s="3" t="s">
        <v>1124</v>
      </c>
      <c r="AG12" s="3"/>
      <c r="AH12" s="3"/>
      <c r="AI12" s="3"/>
      <c r="AJ12" s="3"/>
      <c r="AL12" s="176" t="str">
        <f t="shared" si="21"/>
        <v>1824 - idrossido di sodio in soluzione</v>
      </c>
      <c r="AM12" s="4" t="s">
        <v>2691</v>
      </c>
      <c r="AN12" s="4" t="s">
        <v>2691</v>
      </c>
      <c r="AO12" s="4" t="str">
        <f t="shared" si="26"/>
        <v>1824</v>
      </c>
      <c r="AU12" s="52" t="str">
        <f t="shared" si="10"/>
        <v>N/A</v>
      </c>
      <c r="AV12" s="4" t="s">
        <v>52</v>
      </c>
      <c r="AW12" s="4" t="s">
        <v>52</v>
      </c>
      <c r="AX12" s="4" t="s">
        <v>52</v>
      </c>
      <c r="AY12" s="4" t="s">
        <v>101</v>
      </c>
      <c r="BQ12" s="175" t="str">
        <f t="shared" si="23"/>
        <v>Liquidi non infiammabili in packaging non infiammabile</v>
      </c>
      <c r="BR12" s="4" t="s">
        <v>643</v>
      </c>
      <c r="BS12" t="s">
        <v>646</v>
      </c>
      <c r="BT12" s="4" t="s">
        <v>143</v>
      </c>
      <c r="BW12" s="176" t="str">
        <f t="shared" si="2"/>
        <v>Altri materiali</v>
      </c>
      <c r="BX12" s="4" t="s">
        <v>93</v>
      </c>
      <c r="BY12" s="4" t="s">
        <v>332</v>
      </c>
      <c r="BZ12" s="23" t="s">
        <v>610</v>
      </c>
      <c r="CA12" s="4" t="s">
        <v>102</v>
      </c>
      <c r="CB12" s="176" t="str">
        <f t="shared" si="24"/>
        <v>2.3 cornici digitali LCD</v>
      </c>
      <c r="CC12" s="4" t="s">
        <v>924</v>
      </c>
      <c r="CD12" s="4" t="s">
        <v>1207</v>
      </c>
      <c r="CE12" s="4" t="s">
        <v>913</v>
      </c>
      <c r="CF12" s="30" t="s">
        <v>1144</v>
      </c>
      <c r="CG12" s="28" t="s">
        <v>1144</v>
      </c>
      <c r="CZ12" s="176"/>
      <c r="DD12" s="30"/>
      <c r="DE12" s="28"/>
      <c r="DF12" s="176"/>
      <c r="DJ12" s="30"/>
      <c r="DK12" s="28"/>
      <c r="DL12" s="176"/>
      <c r="DP12" s="30"/>
      <c r="DQ12" s="28"/>
      <c r="DR12" s="176"/>
      <c r="DV12" s="30"/>
      <c r="DW12" s="28"/>
      <c r="DX12" s="176"/>
      <c r="EB12" s="30"/>
      <c r="EC12" s="28"/>
    </row>
    <row r="13" spans="1:155">
      <c r="A13" s="19">
        <v>12</v>
      </c>
      <c r="B13" s="4" t="s">
        <v>103</v>
      </c>
      <c r="L13" s="4" t="s">
        <v>104</v>
      </c>
      <c r="M13" s="176"/>
      <c r="Q13" s="176"/>
      <c r="U13" s="176"/>
      <c r="Y13" s="176" t="str">
        <f t="shared" si="19"/>
        <v>POR.06.B - Batterie Portatili Non Ricaricabili Zinco Argento Altro (diverse da POR.06.A)</v>
      </c>
      <c r="Z13" s="4" t="s">
        <v>365</v>
      </c>
      <c r="AA13" s="21" t="s">
        <v>2772</v>
      </c>
      <c r="AB13" s="4" t="s">
        <v>376</v>
      </c>
      <c r="AC13" s="324" t="s">
        <v>728</v>
      </c>
      <c r="AD13" s="21" t="s">
        <v>2793</v>
      </c>
      <c r="AE13" s="176">
        <f t="shared" si="20"/>
        <v>0</v>
      </c>
      <c r="AF13" s="3" t="s">
        <v>1125</v>
      </c>
      <c r="AG13" s="3"/>
      <c r="AH13" s="3"/>
      <c r="AI13" s="3"/>
      <c r="AJ13" s="3"/>
      <c r="AL13" s="176" t="str">
        <f t="shared" si="21"/>
        <v>1950 - aerosol</v>
      </c>
      <c r="AM13" s="4" t="s">
        <v>2692</v>
      </c>
      <c r="AN13" s="4" t="s">
        <v>2692</v>
      </c>
      <c r="AO13" s="4" t="str">
        <f t="shared" si="26"/>
        <v>1950</v>
      </c>
      <c r="AY13" s="4" t="s">
        <v>64</v>
      </c>
      <c r="BQ13" s="175" t="str">
        <f t="shared" si="23"/>
        <v>Solidi non Infiammabili in Packaging non infiammabile</v>
      </c>
      <c r="BR13" s="4" t="s">
        <v>644</v>
      </c>
      <c r="BS13" s="4" t="s">
        <v>647</v>
      </c>
      <c r="BT13" s="4" t="s">
        <v>145</v>
      </c>
      <c r="BW13" s="176"/>
      <c r="BZ13" s="23"/>
      <c r="CA13" s="4" t="s">
        <v>105</v>
      </c>
      <c r="CB13" s="176" t="str">
        <f t="shared" si="24"/>
        <v>2.4 monitor</v>
      </c>
      <c r="CC13" s="4" t="s">
        <v>925</v>
      </c>
      <c r="CD13" s="4" t="s">
        <v>1208</v>
      </c>
      <c r="CE13" s="4" t="s">
        <v>846</v>
      </c>
      <c r="CF13" s="30" t="s">
        <v>1145</v>
      </c>
      <c r="CG13" s="28" t="s">
        <v>1145</v>
      </c>
      <c r="CZ13" s="176"/>
      <c r="DD13" s="30"/>
      <c r="DE13" s="28"/>
      <c r="DF13" s="176"/>
      <c r="DJ13" s="30"/>
      <c r="DK13" s="28"/>
      <c r="DL13" s="176"/>
      <c r="DP13" s="30"/>
      <c r="DQ13" s="28"/>
      <c r="DR13" s="176"/>
      <c r="DV13" s="30"/>
      <c r="DW13" s="28"/>
      <c r="DX13" s="176"/>
      <c r="EB13" s="30"/>
      <c r="EC13" s="28"/>
    </row>
    <row r="14" spans="1:155">
      <c r="A14" s="19">
        <v>13</v>
      </c>
      <c r="B14" s="4" t="s">
        <v>106</v>
      </c>
      <c r="L14" s="4" t="s">
        <v>107</v>
      </c>
      <c r="M14" s="176"/>
      <c r="Q14" s="176"/>
      <c r="U14" s="176"/>
      <c r="Y14" s="176" t="str">
        <f t="shared" si="19"/>
        <v>POR.07 - Batterie Portatili Ricaricabili al Piombo*</v>
      </c>
      <c r="Z14" s="4" t="s">
        <v>366</v>
      </c>
      <c r="AA14" s="21" t="s">
        <v>2773</v>
      </c>
      <c r="AB14" s="4" t="s">
        <v>377</v>
      </c>
      <c r="AC14" s="324" t="s">
        <v>377</v>
      </c>
      <c r="AD14" s="21" t="s">
        <v>2794</v>
      </c>
      <c r="AE14" s="176">
        <f t="shared" si="20"/>
        <v>0</v>
      </c>
      <c r="AF14" s="3" t="s">
        <v>1126</v>
      </c>
      <c r="AG14" s="3"/>
      <c r="AH14" s="3"/>
      <c r="AI14" s="3"/>
      <c r="AJ14" s="3"/>
      <c r="AL14" s="176" t="str">
        <f t="shared" si="21"/>
        <v xml:space="preserve">1987 - alcoli infiammabili, n.a.s. </v>
      </c>
      <c r="AM14" s="4" t="s">
        <v>2693</v>
      </c>
      <c r="AN14" s="4" t="s">
        <v>2693</v>
      </c>
      <c r="AO14" s="4" t="str">
        <f t="shared" si="26"/>
        <v>1987</v>
      </c>
      <c r="AY14" s="4" t="s">
        <v>108</v>
      </c>
      <c r="BQ14" s="175" t="str">
        <f t="shared" si="23"/>
        <v>Altro</v>
      </c>
      <c r="BR14" s="4" t="s">
        <v>228</v>
      </c>
      <c r="BS14" s="4" t="s">
        <v>635</v>
      </c>
      <c r="BT14" s="4" t="s">
        <v>228</v>
      </c>
      <c r="CA14" s="4" t="s">
        <v>109</v>
      </c>
      <c r="CB14" s="176" t="str">
        <f t="shared" si="24"/>
        <v>2.5 Laptop, notebook.</v>
      </c>
      <c r="CC14" s="4" t="s">
        <v>926</v>
      </c>
      <c r="CD14" s="4" t="s">
        <v>914</v>
      </c>
      <c r="CE14" s="4" t="s">
        <v>847</v>
      </c>
      <c r="CF14" s="30" t="s">
        <v>914</v>
      </c>
      <c r="CG14" s="28" t="s">
        <v>914</v>
      </c>
      <c r="CZ14" s="176"/>
      <c r="DD14" s="30"/>
      <c r="DE14" s="28"/>
      <c r="DF14" s="176"/>
      <c r="DJ14" s="30"/>
      <c r="DK14" s="28"/>
      <c r="DL14" s="176"/>
      <c r="DP14" s="30"/>
      <c r="DQ14" s="28"/>
      <c r="DR14" s="176"/>
      <c r="DV14" s="30"/>
      <c r="DW14" s="28"/>
      <c r="DX14" s="176"/>
      <c r="EB14" s="30"/>
      <c r="EC14" s="28"/>
      <c r="EW14" s="51"/>
    </row>
    <row r="15" spans="1:155">
      <c r="A15" s="19">
        <v>14</v>
      </c>
      <c r="L15" s="4" t="s">
        <v>110</v>
      </c>
      <c r="M15" s="176"/>
      <c r="Q15" s="176"/>
      <c r="U15" s="176"/>
      <c r="Y15" s="176" t="str">
        <f t="shared" si="19"/>
        <v>POR.08 - Batterie Portatili Ricaricabili al Nichel Cadmio**</v>
      </c>
      <c r="AA15" s="21" t="s">
        <v>2774</v>
      </c>
      <c r="AB15" s="4" t="s">
        <v>378</v>
      </c>
      <c r="AC15" s="324" t="s">
        <v>729</v>
      </c>
      <c r="AD15" s="21" t="s">
        <v>2795</v>
      </c>
      <c r="AE15" s="176">
        <f t="shared" si="20"/>
        <v>0</v>
      </c>
      <c r="AF15" s="3" t="s">
        <v>1127</v>
      </c>
      <c r="AG15" s="3"/>
      <c r="AH15" s="3"/>
      <c r="AI15" s="3"/>
      <c r="AJ15" s="3"/>
      <c r="AL15" s="176" t="str">
        <f t="shared" si="21"/>
        <v>1993 - liquido infiammabile, n.a.s.</v>
      </c>
      <c r="AM15" s="4" t="s">
        <v>2694</v>
      </c>
      <c r="AN15" s="4" t="s">
        <v>2694</v>
      </c>
      <c r="AO15" s="4" t="str">
        <f t="shared" si="26"/>
        <v>1993</v>
      </c>
      <c r="AY15" s="4" t="s">
        <v>111</v>
      </c>
      <c r="CA15" s="4" t="s">
        <v>112</v>
      </c>
      <c r="CB15" s="176" t="str">
        <f t="shared" si="24"/>
        <v xml:space="preserve">3.1 Tubi fluorescenti </v>
      </c>
      <c r="CC15" s="4" t="s">
        <v>927</v>
      </c>
      <c r="CD15" s="4" t="s">
        <v>1209</v>
      </c>
      <c r="CE15" s="4" t="s">
        <v>848</v>
      </c>
      <c r="CF15" s="30" t="s">
        <v>1146</v>
      </c>
      <c r="CG15" s="28" t="s">
        <v>1146</v>
      </c>
      <c r="CZ15" s="176"/>
      <c r="DD15" s="30"/>
      <c r="DE15" s="28"/>
      <c r="DF15" s="176"/>
      <c r="DJ15" s="30"/>
      <c r="DK15" s="28"/>
      <c r="DL15" s="176"/>
      <c r="DP15" s="30"/>
      <c r="DQ15" s="28"/>
      <c r="DR15" s="176"/>
      <c r="DV15" s="30"/>
      <c r="DW15" s="28"/>
      <c r="DX15" s="176"/>
      <c r="EB15" s="30"/>
      <c r="EC15" s="28"/>
    </row>
    <row r="16" spans="1:155">
      <c r="A16" s="19">
        <v>15</v>
      </c>
      <c r="L16" s="4" t="s">
        <v>113</v>
      </c>
      <c r="M16" s="176"/>
      <c r="Q16" s="176"/>
      <c r="U16" s="176"/>
      <c r="Y16" s="176" t="str">
        <f t="shared" si="19"/>
        <v>POR.09 - Batterie Portatili Ricaricabili al Nichel Idruri Metalli</v>
      </c>
      <c r="AA16" s="21" t="s">
        <v>2775</v>
      </c>
      <c r="AB16" s="4" t="s">
        <v>379</v>
      </c>
      <c r="AC16" s="324" t="s">
        <v>730</v>
      </c>
      <c r="AD16" s="21" t="s">
        <v>2796</v>
      </c>
      <c r="AE16" s="176">
        <f t="shared" si="20"/>
        <v>0</v>
      </c>
      <c r="AF16" s="3" t="s">
        <v>1128</v>
      </c>
      <c r="AG16" s="3"/>
      <c r="AH16" s="3"/>
      <c r="AI16" s="3"/>
      <c r="AJ16" s="3"/>
      <c r="AL16" s="176" t="str">
        <f t="shared" si="21"/>
        <v>2037 - cartucce gas</v>
      </c>
      <c r="AM16" s="4" t="s">
        <v>2702</v>
      </c>
      <c r="AN16" s="4" t="s">
        <v>2702</v>
      </c>
      <c r="AO16" s="4" t="str">
        <f t="shared" si="26"/>
        <v>2037</v>
      </c>
      <c r="AY16" s="4" t="s">
        <v>114</v>
      </c>
      <c r="CA16" s="4" t="s">
        <v>115</v>
      </c>
      <c r="CB16" s="176" t="str">
        <f t="shared" si="24"/>
        <v xml:space="preserve">3.2 lampade fluorescenti compatte </v>
      </c>
      <c r="CC16" s="4" t="s">
        <v>928</v>
      </c>
      <c r="CD16" s="4" t="s">
        <v>1210</v>
      </c>
      <c r="CE16" s="4" t="s">
        <v>849</v>
      </c>
      <c r="CF16" s="30" t="s">
        <v>1147</v>
      </c>
      <c r="CG16" s="28" t="s">
        <v>1147</v>
      </c>
      <c r="CZ16" s="176"/>
      <c r="DD16" s="30"/>
      <c r="DE16" s="28"/>
      <c r="DF16" s="176"/>
      <c r="DJ16" s="30"/>
      <c r="DK16" s="28"/>
      <c r="DL16" s="176"/>
      <c r="DP16" s="30"/>
      <c r="DQ16" s="28"/>
      <c r="DR16" s="176"/>
      <c r="DV16" s="30"/>
      <c r="DW16" s="28"/>
      <c r="DX16" s="176"/>
      <c r="EB16" s="30"/>
      <c r="EC16" s="28"/>
    </row>
    <row r="17" spans="1:133">
      <c r="A17" s="19">
        <v>16</v>
      </c>
      <c r="L17" s="4" t="s">
        <v>116</v>
      </c>
      <c r="M17" s="176"/>
      <c r="Q17" s="176"/>
      <c r="U17" s="176"/>
      <c r="Y17" s="176" t="str">
        <f t="shared" si="19"/>
        <v>POR.10 - Batterie Portatili Ricaricabili al Litio</v>
      </c>
      <c r="AA17" s="21" t="s">
        <v>2776</v>
      </c>
      <c r="AB17" s="4" t="s">
        <v>380</v>
      </c>
      <c r="AC17" s="324" t="s">
        <v>731</v>
      </c>
      <c r="AD17" s="21" t="s">
        <v>2797</v>
      </c>
      <c r="AE17" s="176">
        <f t="shared" si="20"/>
        <v>0</v>
      </c>
      <c r="AF17" s="3" t="s">
        <v>1129</v>
      </c>
      <c r="AG17" s="3"/>
      <c r="AH17" s="3"/>
      <c r="AI17" s="3"/>
      <c r="AJ17" s="3"/>
      <c r="AL17" s="176" t="str">
        <f t="shared" si="21"/>
        <v>3082 - materia pericolosa per ambiente</v>
      </c>
      <c r="AM17" s="4" t="s">
        <v>2695</v>
      </c>
      <c r="AN17" s="4" t="s">
        <v>2695</v>
      </c>
      <c r="AO17" s="4" t="str">
        <f t="shared" si="26"/>
        <v>3082</v>
      </c>
      <c r="AY17" s="4" t="s">
        <v>117</v>
      </c>
      <c r="BS17"/>
      <c r="CA17" s="4" t="s">
        <v>118</v>
      </c>
      <c r="CB17" s="176" t="str">
        <f t="shared" si="24"/>
        <v xml:space="preserve">3.3 Lampade fluorescenti </v>
      </c>
      <c r="CC17" s="4" t="s">
        <v>929</v>
      </c>
      <c r="CD17" s="4" t="s">
        <v>1211</v>
      </c>
      <c r="CE17" s="4" t="s">
        <v>850</v>
      </c>
      <c r="CF17" s="30" t="s">
        <v>1148</v>
      </c>
      <c r="CG17" s="28" t="s">
        <v>1148</v>
      </c>
      <c r="CZ17" s="176"/>
      <c r="DD17" s="30"/>
      <c r="DE17" s="28"/>
      <c r="DF17" s="176"/>
      <c r="DJ17" s="30"/>
      <c r="DK17" s="28"/>
      <c r="DL17" s="176"/>
      <c r="DP17" s="30"/>
      <c r="DQ17" s="28"/>
      <c r="DR17" s="176"/>
      <c r="DV17" s="30"/>
      <c r="DW17" s="28"/>
      <c r="DX17" s="176"/>
      <c r="EB17" s="30"/>
      <c r="EC17" s="28"/>
    </row>
    <row r="18" spans="1:133">
      <c r="A18" s="19">
        <v>17</v>
      </c>
      <c r="L18" s="4" t="s">
        <v>119</v>
      </c>
      <c r="M18" s="176"/>
      <c r="Q18" s="176"/>
      <c r="U18" s="176"/>
      <c r="Y18" s="176" t="str">
        <f t="shared" si="19"/>
        <v>POR.11 - Batterie Portatili Altro (diverse da POR.01, POR.02, POR.03, POR.04, POR.05, POR.06, POR.07, POR.08, POR.09, POR.10)</v>
      </c>
      <c r="AA18" s="4" t="s">
        <v>2777</v>
      </c>
      <c r="AB18" s="4" t="s">
        <v>381</v>
      </c>
      <c r="AC18" s="324" t="s">
        <v>732</v>
      </c>
      <c r="AD18" s="324" t="s">
        <v>2798</v>
      </c>
      <c r="AL18" s="176" t="str">
        <f t="shared" si="21"/>
        <v>3090 - Batterie litio metallico (spedita singolarmente)</v>
      </c>
      <c r="AM18" s="4" t="s">
        <v>2697</v>
      </c>
      <c r="AN18" s="4" t="s">
        <v>2697</v>
      </c>
      <c r="AO18" s="4" t="str">
        <f t="shared" si="26"/>
        <v>3090</v>
      </c>
      <c r="AY18" s="4" t="s">
        <v>120</v>
      </c>
      <c r="CA18" s="4" t="s">
        <v>121</v>
      </c>
      <c r="CB18" s="176" t="str">
        <f t="shared" si="24"/>
        <v>3.4 lampade a scarica ad alta densità</v>
      </c>
      <c r="CC18" s="4" t="s">
        <v>930</v>
      </c>
      <c r="CD18" s="4" t="s">
        <v>1212</v>
      </c>
      <c r="CE18" s="4" t="s">
        <v>837</v>
      </c>
      <c r="CF18" s="30" t="s">
        <v>1149</v>
      </c>
      <c r="CG18" s="28" t="s">
        <v>1149</v>
      </c>
      <c r="CZ18" s="176"/>
      <c r="DD18" s="30"/>
      <c r="DE18" s="28"/>
      <c r="DF18" s="176"/>
      <c r="DJ18" s="30"/>
      <c r="DK18" s="28"/>
      <c r="DL18" s="176"/>
      <c r="DP18" s="30"/>
      <c r="DQ18" s="28"/>
      <c r="DR18" s="176"/>
      <c r="DV18" s="30"/>
      <c r="DW18" s="28"/>
      <c r="DX18" s="176"/>
      <c r="EB18" s="30"/>
      <c r="EC18" s="28"/>
    </row>
    <row r="19" spans="1:133">
      <c r="A19" s="19">
        <v>18</v>
      </c>
      <c r="L19" s="4" t="s">
        <v>122</v>
      </c>
      <c r="M19" s="176"/>
      <c r="Q19" s="176"/>
      <c r="U19" s="176"/>
      <c r="Y19" s="176" t="str">
        <f t="shared" si="19"/>
        <v>LMT.01 - Batterie LMT al Piombo</v>
      </c>
      <c r="AA19" s="4" t="s">
        <v>2778</v>
      </c>
      <c r="AB19" s="4" t="s">
        <v>382</v>
      </c>
      <c r="AC19" s="324" t="s">
        <v>733</v>
      </c>
      <c r="AD19" s="324" t="s">
        <v>2799</v>
      </c>
      <c r="AL19" s="176" t="str">
        <f t="shared" si="21"/>
        <v>3091 - Batterie litio metallico incluse</v>
      </c>
      <c r="AM19" s="4" t="s">
        <v>2698</v>
      </c>
      <c r="AN19" s="4" t="s">
        <v>2698</v>
      </c>
      <c r="AO19" s="4" t="str">
        <f t="shared" si="26"/>
        <v>3091</v>
      </c>
      <c r="AY19" s="4" t="s">
        <v>123</v>
      </c>
      <c r="CA19" s="4" t="s">
        <v>124</v>
      </c>
      <c r="CB19" s="176" t="str">
        <f t="shared" si="24"/>
        <v xml:space="preserve">3.5 LED </v>
      </c>
      <c r="CC19" s="4" t="s">
        <v>931</v>
      </c>
      <c r="CD19" s="4" t="s">
        <v>1213</v>
      </c>
      <c r="CE19" s="4" t="s">
        <v>851</v>
      </c>
      <c r="CF19" s="30" t="s">
        <v>1150</v>
      </c>
      <c r="CG19" s="28" t="s">
        <v>1150</v>
      </c>
      <c r="CZ19" s="176"/>
      <c r="DD19" s="30"/>
      <c r="DE19" s="28"/>
      <c r="DF19" s="176"/>
      <c r="DJ19" s="30"/>
      <c r="DK19" s="28"/>
      <c r="DL19" s="176"/>
      <c r="DP19" s="30"/>
      <c r="DQ19" s="28"/>
      <c r="DR19" s="176"/>
      <c r="DV19" s="30"/>
      <c r="DW19" s="28"/>
      <c r="DX19" s="176"/>
      <c r="EB19" s="30"/>
      <c r="EC19" s="28"/>
    </row>
    <row r="20" spans="1:133">
      <c r="A20" s="19">
        <v>19</v>
      </c>
      <c r="L20" s="4" t="s">
        <v>125</v>
      </c>
      <c r="M20" s="176"/>
      <c r="Q20" s="176"/>
      <c r="U20" s="176"/>
      <c r="Y20" s="176" t="str">
        <f t="shared" si="19"/>
        <v>LMT.02 - Batterie LMT al Nichel Cadmio</v>
      </c>
      <c r="AA20" s="4" t="s">
        <v>2779</v>
      </c>
      <c r="AB20" s="4" t="s">
        <v>383</v>
      </c>
      <c r="AC20" s="324" t="s">
        <v>734</v>
      </c>
      <c r="AD20" s="324" t="s">
        <v>2800</v>
      </c>
      <c r="AL20" s="176" t="str">
        <f t="shared" si="21"/>
        <v>3171 - veicoli alimentati a batteria</v>
      </c>
      <c r="AM20" s="4" t="s">
        <v>2701</v>
      </c>
      <c r="AN20" s="4" t="s">
        <v>2701</v>
      </c>
      <c r="AO20" s="4" t="str">
        <f t="shared" si="26"/>
        <v>3171</v>
      </c>
      <c r="AY20" s="4" t="s">
        <v>126</v>
      </c>
      <c r="CA20" s="4" t="s">
        <v>127</v>
      </c>
      <c r="CB20" s="176" t="str">
        <f t="shared" si="24"/>
        <v xml:space="preserve">4.1 Lavatrici </v>
      </c>
      <c r="CC20" s="4" t="s">
        <v>932</v>
      </c>
      <c r="CD20" s="4" t="s">
        <v>1214</v>
      </c>
      <c r="CE20" s="4" t="s">
        <v>852</v>
      </c>
      <c r="CF20" s="30" t="s">
        <v>1151</v>
      </c>
      <c r="CG20" s="28" t="s">
        <v>1151</v>
      </c>
      <c r="CZ20" s="176"/>
      <c r="DD20" s="30"/>
      <c r="DE20" s="28"/>
      <c r="DF20" s="176"/>
      <c r="DJ20" s="30"/>
      <c r="DK20" s="28"/>
      <c r="DL20" s="176"/>
      <c r="DP20" s="30"/>
      <c r="DQ20" s="28"/>
      <c r="DR20" s="176"/>
      <c r="DV20" s="30"/>
      <c r="DW20" s="28"/>
      <c r="DX20" s="176"/>
      <c r="EB20" s="30"/>
      <c r="EC20" s="28"/>
    </row>
    <row r="21" spans="1:133">
      <c r="A21" s="19">
        <v>20</v>
      </c>
      <c r="L21" s="4" t="s">
        <v>128</v>
      </c>
      <c r="M21" s="176"/>
      <c r="Q21" s="176"/>
      <c r="U21" s="176"/>
      <c r="Y21" s="176" t="str">
        <f t="shared" si="19"/>
        <v>LMT.03 - Batterie LMT al Litio</v>
      </c>
      <c r="AA21" s="4" t="s">
        <v>2780</v>
      </c>
      <c r="AB21" s="4" t="s">
        <v>384</v>
      </c>
      <c r="AC21" s="324" t="s">
        <v>735</v>
      </c>
      <c r="AD21" s="324" t="s">
        <v>2801</v>
      </c>
      <c r="AL21" s="176" t="str">
        <f t="shared" si="21"/>
        <v>3378 - carbonato di sodio perossidrato</v>
      </c>
      <c r="AM21" s="4" t="s">
        <v>2696</v>
      </c>
      <c r="AN21" s="4" t="s">
        <v>2696</v>
      </c>
      <c r="AO21" s="4" t="str">
        <f t="shared" si="26"/>
        <v>3378</v>
      </c>
      <c r="AY21" s="4" t="s">
        <v>83</v>
      </c>
      <c r="CA21" s="4" t="s">
        <v>129</v>
      </c>
      <c r="CB21" s="176" t="str">
        <f t="shared" si="24"/>
        <v xml:space="preserve">4.2 asciugatrici </v>
      </c>
      <c r="CC21" s="4" t="s">
        <v>933</v>
      </c>
      <c r="CD21" s="4" t="s">
        <v>1215</v>
      </c>
      <c r="CE21" s="4" t="s">
        <v>853</v>
      </c>
      <c r="CF21" s="30" t="s">
        <v>1152</v>
      </c>
      <c r="CG21" s="28" t="s">
        <v>1152</v>
      </c>
      <c r="CZ21" s="176"/>
      <c r="DD21" s="30"/>
      <c r="DE21" s="28"/>
      <c r="DF21" s="176"/>
      <c r="DJ21" s="30"/>
      <c r="DK21" s="28"/>
      <c r="DL21" s="176"/>
      <c r="DP21" s="30"/>
      <c r="DQ21" s="28"/>
      <c r="DR21" s="176"/>
      <c r="DV21" s="30"/>
      <c r="DW21" s="28"/>
      <c r="DX21" s="176"/>
      <c r="EB21" s="30"/>
      <c r="EC21" s="28"/>
    </row>
    <row r="22" spans="1:133">
      <c r="A22" s="19">
        <v>21</v>
      </c>
      <c r="M22" s="176"/>
      <c r="Q22" s="176"/>
      <c r="U22" s="176"/>
      <c r="Y22" s="176" t="str">
        <f t="shared" si="19"/>
        <v>LMT.04 - Batterie LMT al Nichel Idruri Metallici</v>
      </c>
      <c r="AA22" s="4" t="s">
        <v>2781</v>
      </c>
      <c r="AB22" s="4" t="s">
        <v>385</v>
      </c>
      <c r="AC22" s="324" t="s">
        <v>385</v>
      </c>
      <c r="AD22" s="324" t="s">
        <v>2802</v>
      </c>
      <c r="AL22" s="176" t="str">
        <f t="shared" si="21"/>
        <v>3480 - Batterie ioni di litio</v>
      </c>
      <c r="AM22" s="4" t="s">
        <v>2699</v>
      </c>
      <c r="AN22" s="4" t="s">
        <v>2699</v>
      </c>
      <c r="AO22" s="4" t="str">
        <f t="shared" si="26"/>
        <v>3480</v>
      </c>
      <c r="AY22" s="4" t="s">
        <v>130</v>
      </c>
      <c r="CA22" s="4" t="s">
        <v>131</v>
      </c>
      <c r="CB22" s="176" t="str">
        <f t="shared" si="24"/>
        <v>4.3 lavastoviglie</v>
      </c>
      <c r="CC22" s="4" t="s">
        <v>934</v>
      </c>
      <c r="CD22" s="4" t="s">
        <v>1216</v>
      </c>
      <c r="CE22" s="4" t="s">
        <v>854</v>
      </c>
      <c r="CF22" s="30" t="s">
        <v>1153</v>
      </c>
      <c r="CG22" s="28" t="s">
        <v>1153</v>
      </c>
      <c r="CZ22" s="176"/>
      <c r="DD22" s="30"/>
      <c r="DE22" s="28"/>
      <c r="DF22" s="176"/>
      <c r="DJ22" s="30"/>
      <c r="DK22" s="28"/>
      <c r="DL22" s="176"/>
      <c r="DP22" s="30"/>
      <c r="DQ22" s="28"/>
      <c r="DR22" s="176"/>
      <c r="DV22" s="30"/>
      <c r="DW22" s="28"/>
      <c r="DX22" s="176"/>
      <c r="EB22" s="30"/>
      <c r="EC22" s="28"/>
    </row>
    <row r="23" spans="1:133">
      <c r="A23" s="19">
        <v>22</v>
      </c>
      <c r="M23" s="176"/>
      <c r="Q23" s="176"/>
      <c r="U23" s="176"/>
      <c r="Y23" s="176" t="str">
        <f t="shared" si="19"/>
        <v>LMT.05 - Batterie LMT Altro (diverse da LMT.01, LMT.02, LMT.03, LMT.04)</v>
      </c>
      <c r="AA23" s="4" t="s">
        <v>2782</v>
      </c>
      <c r="AB23" s="4" t="s">
        <v>386</v>
      </c>
      <c r="AC23" s="324" t="s">
        <v>736</v>
      </c>
      <c r="AD23" s="324" t="s">
        <v>2803</v>
      </c>
      <c r="AL23" s="176" t="str">
        <f t="shared" si="21"/>
        <v>3481 - Batterie ioni di litio incluse</v>
      </c>
      <c r="AM23" s="4" t="s">
        <v>2700</v>
      </c>
      <c r="AN23" s="4" t="s">
        <v>2700</v>
      </c>
      <c r="AO23" s="4" t="str">
        <f t="shared" si="26"/>
        <v>3481</v>
      </c>
      <c r="AY23" s="4" t="s">
        <v>132</v>
      </c>
      <c r="CA23" s="4" t="s">
        <v>134</v>
      </c>
      <c r="CB23" s="176" t="str">
        <f t="shared" si="24"/>
        <v xml:space="preserve">4.4.apparecchi di cottura, stufe elettriche, piastre riscaldanti elettriche </v>
      </c>
      <c r="CC23" s="4" t="s">
        <v>935</v>
      </c>
      <c r="CD23" s="4" t="s">
        <v>1217</v>
      </c>
      <c r="CE23" s="4" t="s">
        <v>855</v>
      </c>
      <c r="CF23" s="30" t="s">
        <v>1154</v>
      </c>
      <c r="CG23" s="28" t="s">
        <v>1154</v>
      </c>
      <c r="CZ23" s="176"/>
      <c r="DD23" s="30"/>
      <c r="DE23" s="28"/>
      <c r="DF23" s="176"/>
      <c r="DJ23" s="30"/>
      <c r="DK23" s="28"/>
      <c r="DL23" s="176"/>
      <c r="DP23" s="30"/>
      <c r="DQ23" s="28"/>
      <c r="DR23" s="176"/>
      <c r="DV23" s="30"/>
      <c r="DW23" s="28"/>
      <c r="DX23" s="176"/>
      <c r="EB23" s="30"/>
      <c r="EC23" s="28"/>
    </row>
    <row r="24" spans="1:133">
      <c r="A24" s="19">
        <v>23</v>
      </c>
      <c r="M24" s="176"/>
      <c r="Q24" s="176"/>
      <c r="U24" s="176"/>
      <c r="Y24" s="176" t="str">
        <f t="shared" si="19"/>
        <v>IND.03.01 - Batterie Industriali al Litio per Storage</v>
      </c>
      <c r="AA24" s="4" t="s">
        <v>2783</v>
      </c>
      <c r="AB24" s="4" t="s">
        <v>387</v>
      </c>
      <c r="AC24" s="324" t="s">
        <v>737</v>
      </c>
      <c r="AD24" s="324" t="s">
        <v>2804</v>
      </c>
      <c r="AY24" s="4" t="s">
        <v>135</v>
      </c>
      <c r="CA24" s="4" t="s">
        <v>137</v>
      </c>
      <c r="CB24" s="176" t="str">
        <f t="shared" si="24"/>
        <v xml:space="preserve">4.5 lampadari </v>
      </c>
      <c r="CC24" s="4" t="s">
        <v>936</v>
      </c>
      <c r="CD24" s="4" t="s">
        <v>1218</v>
      </c>
      <c r="CE24" s="4" t="s">
        <v>856</v>
      </c>
      <c r="CF24" s="30" t="s">
        <v>1155</v>
      </c>
      <c r="CG24" s="28" t="s">
        <v>1155</v>
      </c>
      <c r="CZ24" s="176"/>
      <c r="DD24" s="30"/>
      <c r="DE24" s="28"/>
      <c r="DF24" s="176"/>
      <c r="DJ24" s="30"/>
      <c r="DK24" s="28"/>
      <c r="DL24" s="176"/>
      <c r="DP24" s="30"/>
      <c r="DQ24" s="28"/>
      <c r="DR24" s="176"/>
      <c r="DV24" s="30"/>
      <c r="DW24" s="28"/>
      <c r="DX24" s="176"/>
      <c r="EB24" s="30"/>
      <c r="EC24" s="28"/>
    </row>
    <row r="25" spans="1:133">
      <c r="A25" s="19">
        <v>24</v>
      </c>
      <c r="M25" s="176"/>
      <c r="Q25" s="176"/>
      <c r="U25" s="176"/>
      <c r="Y25" s="176">
        <f t="shared" si="19"/>
        <v>0</v>
      </c>
      <c r="AB25" s="4" t="s">
        <v>388</v>
      </c>
      <c r="AC25" s="324" t="s">
        <v>738</v>
      </c>
      <c r="AD25" s="324"/>
      <c r="AY25" s="4" t="s">
        <v>138</v>
      </c>
      <c r="CA25" s="4" t="s">
        <v>139</v>
      </c>
      <c r="CB25" s="176" t="str">
        <f t="shared" si="24"/>
        <v>4.6 apparecchiature per riprodurre suoni o immagini, apparecchiature musicali</v>
      </c>
      <c r="CC25" s="4" t="s">
        <v>937</v>
      </c>
      <c r="CD25" s="4" t="s">
        <v>1219</v>
      </c>
      <c r="CE25" s="4" t="s">
        <v>857</v>
      </c>
      <c r="CF25" s="30" t="s">
        <v>1156</v>
      </c>
      <c r="CG25" s="28" t="s">
        <v>1156</v>
      </c>
      <c r="CZ25" s="176"/>
      <c r="DD25" s="30"/>
      <c r="DE25" s="28"/>
      <c r="DF25" s="176"/>
      <c r="DJ25" s="30"/>
      <c r="DK25" s="28"/>
      <c r="DL25" s="176"/>
      <c r="DP25" s="30"/>
      <c r="DQ25" s="28"/>
      <c r="DR25" s="176"/>
      <c r="DV25" s="30"/>
      <c r="DW25" s="28"/>
      <c r="DX25" s="176"/>
      <c r="EB25" s="30"/>
      <c r="EC25" s="28"/>
    </row>
    <row r="26" spans="1:133">
      <c r="A26" s="19">
        <v>25</v>
      </c>
      <c r="M26" s="176"/>
      <c r="Q26" s="176"/>
      <c r="U26" s="176"/>
      <c r="Y26" s="176">
        <f t="shared" si="19"/>
        <v>0</v>
      </c>
      <c r="AB26" s="4" t="s">
        <v>389</v>
      </c>
      <c r="AC26" s="324" t="s">
        <v>739</v>
      </c>
      <c r="AD26" s="324"/>
      <c r="AY26" s="4" t="s">
        <v>94</v>
      </c>
      <c r="CB26" s="176" t="str">
        <f t="shared" si="24"/>
        <v xml:space="preserve">4.7 macchine per cucire, macchine per maglieria </v>
      </c>
      <c r="CC26" s="4" t="s">
        <v>938</v>
      </c>
      <c r="CD26" s="4" t="s">
        <v>1220</v>
      </c>
      <c r="CE26" s="4" t="s">
        <v>858</v>
      </c>
      <c r="CF26" s="30" t="s">
        <v>1157</v>
      </c>
      <c r="CG26" s="28" t="s">
        <v>1157</v>
      </c>
      <c r="CZ26" s="176"/>
      <c r="DD26" s="30"/>
      <c r="DE26" s="28"/>
      <c r="DF26" s="176"/>
      <c r="DJ26" s="30"/>
      <c r="DK26" s="28"/>
      <c r="DL26" s="176"/>
      <c r="DP26" s="30"/>
      <c r="DQ26" s="28"/>
      <c r="DR26" s="176"/>
      <c r="DV26" s="30"/>
      <c r="DW26" s="28"/>
      <c r="DX26" s="176"/>
      <c r="EB26" s="30"/>
      <c r="EC26" s="28"/>
    </row>
    <row r="27" spans="1:133">
      <c r="A27" s="19">
        <v>26</v>
      </c>
      <c r="M27" s="176"/>
      <c r="Q27" s="176"/>
      <c r="U27" s="176"/>
      <c r="Y27" s="176">
        <f t="shared" si="19"/>
        <v>0</v>
      </c>
      <c r="AB27" s="4" t="s">
        <v>390</v>
      </c>
      <c r="AC27" s="324" t="s">
        <v>740</v>
      </c>
      <c r="AD27" s="324"/>
      <c r="AY27" s="4" t="s">
        <v>98</v>
      </c>
      <c r="CB27" s="176" t="str">
        <f t="shared" si="24"/>
        <v>4.8 grandi stampanti</v>
      </c>
      <c r="CC27" s="4" t="s">
        <v>939</v>
      </c>
      <c r="CD27" s="4" t="s">
        <v>1221</v>
      </c>
      <c r="CE27" s="4" t="s">
        <v>859</v>
      </c>
      <c r="CF27" s="30" t="s">
        <v>1158</v>
      </c>
      <c r="CG27" s="28" t="s">
        <v>1158</v>
      </c>
      <c r="CZ27" s="176"/>
      <c r="DD27" s="30"/>
      <c r="DE27" s="28"/>
      <c r="DF27" s="176"/>
      <c r="DJ27" s="30"/>
      <c r="DK27" s="28"/>
      <c r="DL27" s="176"/>
      <c r="DP27" s="30"/>
      <c r="DQ27" s="28"/>
      <c r="DR27" s="176"/>
      <c r="DV27" s="30"/>
      <c r="DW27" s="28"/>
      <c r="DX27" s="176"/>
      <c r="EB27" s="30"/>
      <c r="EC27" s="28"/>
    </row>
    <row r="28" spans="1:133">
      <c r="A28" s="19">
        <v>27</v>
      </c>
      <c r="M28" s="176"/>
      <c r="Q28" s="176"/>
      <c r="U28" s="176"/>
      <c r="Y28" s="176">
        <f t="shared" si="19"/>
        <v>0</v>
      </c>
      <c r="AB28" s="4" t="s">
        <v>391</v>
      </c>
      <c r="AC28" s="324" t="s">
        <v>741</v>
      </c>
      <c r="AD28" s="324"/>
      <c r="AY28" s="4" t="s">
        <v>142</v>
      </c>
      <c r="CB28" s="176" t="str">
        <f t="shared" si="24"/>
        <v xml:space="preserve">4.9 grandi copiatrici  </v>
      </c>
      <c r="CC28" s="4" t="s">
        <v>940</v>
      </c>
      <c r="CD28" s="4" t="s">
        <v>1222</v>
      </c>
      <c r="CE28" s="4" t="s">
        <v>860</v>
      </c>
      <c r="CF28" s="30" t="s">
        <v>1159</v>
      </c>
      <c r="CG28" s="28" t="s">
        <v>1159</v>
      </c>
      <c r="CZ28" s="176"/>
      <c r="DD28" s="30"/>
      <c r="DE28" s="28"/>
      <c r="DF28" s="176"/>
      <c r="DJ28" s="30"/>
      <c r="DK28" s="28"/>
      <c r="DL28" s="176"/>
      <c r="DP28" s="30"/>
      <c r="DQ28" s="28"/>
      <c r="DR28" s="176"/>
      <c r="DV28" s="30"/>
      <c r="DW28" s="28"/>
      <c r="DX28" s="176"/>
      <c r="EB28" s="30"/>
      <c r="EC28" s="28"/>
    </row>
    <row r="29" spans="1:133">
      <c r="A29" s="19">
        <v>28</v>
      </c>
      <c r="M29" s="176"/>
      <c r="Q29" s="176"/>
      <c r="U29" s="176"/>
      <c r="Y29" s="176">
        <f t="shared" si="19"/>
        <v>0</v>
      </c>
      <c r="AB29" s="4" t="s">
        <v>392</v>
      </c>
      <c r="AC29" s="324" t="s">
        <v>742</v>
      </c>
      <c r="AD29" s="324"/>
      <c r="AY29" s="4" t="s">
        <v>144</v>
      </c>
      <c r="CB29" s="176" t="str">
        <f t="shared" si="24"/>
        <v>4.10 grandi macchine a gettoni</v>
      </c>
      <c r="CC29" s="4" t="s">
        <v>941</v>
      </c>
      <c r="CD29" s="4" t="s">
        <v>1223</v>
      </c>
      <c r="CE29" s="4" t="s">
        <v>861</v>
      </c>
      <c r="CF29" s="30" t="s">
        <v>1160</v>
      </c>
      <c r="CG29" s="28" t="s">
        <v>1160</v>
      </c>
      <c r="CZ29" s="176"/>
      <c r="DD29" s="30"/>
      <c r="DE29" s="28"/>
      <c r="DF29" s="176"/>
      <c r="DJ29" s="30"/>
      <c r="DK29" s="28"/>
      <c r="DL29" s="176"/>
      <c r="DP29" s="30"/>
      <c r="DQ29" s="28"/>
      <c r="DR29" s="176"/>
      <c r="DV29" s="30"/>
      <c r="DW29" s="28"/>
      <c r="DX29" s="176"/>
      <c r="EB29" s="30"/>
      <c r="EC29" s="28"/>
    </row>
    <row r="30" spans="1:133">
      <c r="A30" s="19">
        <v>29</v>
      </c>
      <c r="M30" s="176"/>
      <c r="Q30" s="176"/>
      <c r="U30" s="176"/>
      <c r="Y30" s="176">
        <f t="shared" si="19"/>
        <v>0</v>
      </c>
      <c r="AB30" s="4" t="s">
        <v>393</v>
      </c>
      <c r="AC30" s="324" t="s">
        <v>743</v>
      </c>
      <c r="AD30" s="324"/>
      <c r="AY30" s="4" t="s">
        <v>146</v>
      </c>
      <c r="CB30" s="176" t="str">
        <f t="shared" si="24"/>
        <v>4.11 grandi dispositivi medici</v>
      </c>
      <c r="CC30" s="4" t="s">
        <v>942</v>
      </c>
      <c r="CD30" s="4" t="s">
        <v>1224</v>
      </c>
      <c r="CE30" s="4" t="s">
        <v>862</v>
      </c>
      <c r="CF30" s="30" t="s">
        <v>1161</v>
      </c>
      <c r="CG30" s="28" t="s">
        <v>1161</v>
      </c>
      <c r="CZ30" s="176"/>
      <c r="DD30" s="30"/>
      <c r="DE30" s="28"/>
      <c r="DF30" s="176"/>
      <c r="DJ30" s="30"/>
      <c r="DK30" s="28"/>
      <c r="DL30" s="176"/>
      <c r="DP30" s="30"/>
      <c r="DQ30" s="28"/>
      <c r="DR30" s="176"/>
      <c r="DV30" s="30"/>
      <c r="DW30" s="28"/>
      <c r="DX30" s="176"/>
      <c r="EB30" s="30"/>
      <c r="EC30" s="28"/>
    </row>
    <row r="31" spans="1:133">
      <c r="A31" s="19">
        <v>30</v>
      </c>
      <c r="M31" s="176"/>
      <c r="Q31" s="176"/>
      <c r="U31" s="176"/>
      <c r="Y31" s="176">
        <f t="shared" si="19"/>
        <v>0</v>
      </c>
      <c r="AB31" s="4" t="s">
        <v>394</v>
      </c>
      <c r="AC31" s="324" t="s">
        <v>394</v>
      </c>
      <c r="AD31" s="324"/>
      <c r="AY31" s="4" t="s">
        <v>147</v>
      </c>
      <c r="CB31" s="176" t="str">
        <f t="shared" si="24"/>
        <v xml:space="preserve">4.12 grandi strumenti di monitoraggio e controllo </v>
      </c>
      <c r="CC31" s="4" t="s">
        <v>943</v>
      </c>
      <c r="CD31" s="4" t="s">
        <v>1225</v>
      </c>
      <c r="CE31" s="4" t="s">
        <v>863</v>
      </c>
      <c r="CF31" s="30" t="s">
        <v>1162</v>
      </c>
      <c r="CG31" s="28" t="s">
        <v>1162</v>
      </c>
      <c r="CZ31" s="176"/>
      <c r="DD31" s="30"/>
      <c r="DE31" s="28"/>
      <c r="DF31" s="176"/>
      <c r="DJ31" s="30"/>
      <c r="DK31" s="28"/>
      <c r="DL31" s="176"/>
      <c r="DP31" s="30"/>
      <c r="DQ31" s="28"/>
      <c r="DR31" s="176"/>
      <c r="DV31" s="30"/>
      <c r="DW31" s="28"/>
      <c r="DX31" s="176"/>
      <c r="EB31" s="30"/>
      <c r="EC31" s="28"/>
    </row>
    <row r="32" spans="1:133">
      <c r="A32" s="19">
        <v>31</v>
      </c>
      <c r="M32" s="176"/>
      <c r="Q32" s="176"/>
      <c r="U32" s="176"/>
      <c r="Y32" s="176">
        <f t="shared" si="19"/>
        <v>0</v>
      </c>
      <c r="AB32" s="4" t="s">
        <v>395</v>
      </c>
      <c r="AC32" s="324" t="s">
        <v>744</v>
      </c>
      <c r="AD32" s="324"/>
      <c r="AY32" s="4" t="s">
        <v>148</v>
      </c>
      <c r="CB32" s="176" t="str">
        <f t="shared" si="24"/>
        <v xml:space="preserve">4.13 grandi apparecchi che distribuiscono autonomamente prodotti o denaro </v>
      </c>
      <c r="CC32" s="4" t="s">
        <v>944</v>
      </c>
      <c r="CD32" s="4" t="s">
        <v>1226</v>
      </c>
      <c r="CE32" s="4" t="s">
        <v>864</v>
      </c>
      <c r="CF32" s="30" t="s">
        <v>1163</v>
      </c>
      <c r="CG32" s="28" t="s">
        <v>1163</v>
      </c>
      <c r="CZ32" s="176"/>
      <c r="DD32" s="30"/>
      <c r="DE32" s="28"/>
      <c r="DF32" s="176"/>
      <c r="DJ32" s="30"/>
      <c r="DK32" s="28"/>
      <c r="DL32" s="176"/>
      <c r="DP32" s="30"/>
      <c r="DQ32" s="28"/>
      <c r="DR32" s="176"/>
      <c r="DV32" s="30"/>
      <c r="DW32" s="28"/>
      <c r="DX32" s="176"/>
      <c r="EB32" s="30"/>
      <c r="EC32" s="28"/>
    </row>
    <row r="33" spans="1:133">
      <c r="A33" s="19">
        <v>32</v>
      </c>
      <c r="M33" s="176"/>
      <c r="Q33" s="176"/>
      <c r="U33" s="176"/>
      <c r="Y33" s="176">
        <f t="shared" si="19"/>
        <v>0</v>
      </c>
      <c r="AB33" s="4" t="s">
        <v>396</v>
      </c>
      <c r="AC33" s="324" t="s">
        <v>745</v>
      </c>
      <c r="AD33" s="324"/>
      <c r="AY33" s="4" t="s">
        <v>149</v>
      </c>
      <c r="CB33" s="176" t="str">
        <f t="shared" si="24"/>
        <v xml:space="preserve">4.14 pannelli fotovoltaici </v>
      </c>
      <c r="CC33" s="4" t="s">
        <v>945</v>
      </c>
      <c r="CD33" s="4" t="s">
        <v>1227</v>
      </c>
      <c r="CE33" s="4" t="s">
        <v>865</v>
      </c>
      <c r="CF33" s="30" t="s">
        <v>1164</v>
      </c>
      <c r="CG33" s="28" t="s">
        <v>1164</v>
      </c>
      <c r="CZ33" s="176"/>
      <c r="DD33" s="30"/>
      <c r="DE33" s="28"/>
      <c r="DF33" s="176"/>
      <c r="DJ33" s="30"/>
      <c r="DK33" s="28"/>
      <c r="DL33" s="176"/>
      <c r="DP33" s="30"/>
      <c r="DQ33" s="28"/>
      <c r="DR33" s="176"/>
      <c r="DV33" s="30"/>
      <c r="DW33" s="28"/>
      <c r="DX33" s="176"/>
      <c r="EB33" s="30"/>
      <c r="EC33" s="28"/>
    </row>
    <row r="34" spans="1:133">
      <c r="A34" s="19">
        <v>33</v>
      </c>
      <c r="M34" s="176"/>
      <c r="Q34" s="176"/>
      <c r="U34" s="176"/>
      <c r="Y34" s="176">
        <f t="shared" si="19"/>
        <v>0</v>
      </c>
      <c r="AB34" s="4" t="s">
        <v>397</v>
      </c>
      <c r="AC34" s="324" t="s">
        <v>746</v>
      </c>
      <c r="AD34" s="324"/>
      <c r="AY34" s="4" t="s">
        <v>150</v>
      </c>
      <c r="CB34" s="176" t="str">
        <f t="shared" si="24"/>
        <v>4.15 mainframe</v>
      </c>
      <c r="CC34" s="4" t="s">
        <v>946</v>
      </c>
      <c r="CD34" s="4" t="s">
        <v>1165</v>
      </c>
      <c r="CE34" s="4" t="s">
        <v>866</v>
      </c>
      <c r="CF34" s="30" t="s">
        <v>1165</v>
      </c>
      <c r="CG34" s="28" t="s">
        <v>1165</v>
      </c>
      <c r="CZ34" s="176"/>
      <c r="DD34" s="30"/>
      <c r="DE34" s="28"/>
      <c r="DF34" s="176"/>
      <c r="DJ34" s="30"/>
      <c r="DK34" s="28"/>
      <c r="DL34" s="176"/>
      <c r="DP34" s="30"/>
      <c r="DQ34" s="28"/>
      <c r="DR34" s="176"/>
      <c r="DV34" s="30"/>
      <c r="DW34" s="28"/>
      <c r="DX34" s="176"/>
      <c r="EB34" s="30"/>
      <c r="EC34" s="28"/>
    </row>
    <row r="35" spans="1:133">
      <c r="A35" s="19">
        <v>34</v>
      </c>
      <c r="M35" s="176"/>
      <c r="Q35" s="176"/>
      <c r="U35" s="176"/>
      <c r="Y35" s="176">
        <f t="shared" si="19"/>
        <v>0</v>
      </c>
      <c r="AB35" s="4" t="s">
        <v>398</v>
      </c>
      <c r="AC35" s="324" t="s">
        <v>747</v>
      </c>
      <c r="AD35" s="324"/>
      <c r="AY35" s="4" t="s">
        <v>151</v>
      </c>
      <c r="CB35" s="176" t="str">
        <f t="shared" si="24"/>
        <v xml:space="preserve">4.16 stufe elettriche, apparecchi elettrici di riscaldamento, grandi elettrodomestici utilizzati per riscaldare stanze, letti e mobili per sedersi nonché apparecchiature di grandi dimensioni </v>
      </c>
      <c r="CC35" s="4" t="s">
        <v>947</v>
      </c>
      <c r="CD35" s="4" t="s">
        <v>1228</v>
      </c>
      <c r="CE35" s="4" t="s">
        <v>867</v>
      </c>
      <c r="CF35" s="30" t="s">
        <v>1166</v>
      </c>
      <c r="CG35" s="28" t="s">
        <v>1166</v>
      </c>
      <c r="CZ35" s="176"/>
      <c r="DD35" s="30"/>
      <c r="DE35" s="28"/>
      <c r="DF35" s="176"/>
      <c r="DJ35" s="30"/>
      <c r="DK35" s="28"/>
      <c r="DL35" s="176"/>
      <c r="DP35" s="30"/>
      <c r="DQ35" s="28"/>
      <c r="DR35" s="176"/>
      <c r="DV35" s="30"/>
      <c r="DW35" s="28"/>
      <c r="DX35" s="176"/>
      <c r="EB35" s="30"/>
      <c r="EC35" s="28"/>
    </row>
    <row r="36" spans="1:133">
      <c r="A36" s="19">
        <v>35</v>
      </c>
      <c r="M36" s="176"/>
      <c r="Q36" s="176"/>
      <c r="U36" s="176"/>
      <c r="Y36" s="176">
        <f t="shared" si="19"/>
        <v>0</v>
      </c>
      <c r="AB36" s="4" t="s">
        <v>399</v>
      </c>
      <c r="AC36" s="324" t="s">
        <v>748</v>
      </c>
      <c r="AD36" s="324"/>
      <c r="AY36" s="4" t="s">
        <v>152</v>
      </c>
      <c r="CB36" s="176" t="str">
        <f t="shared" si="24"/>
        <v xml:space="preserve">5.1 Aspirapolvere </v>
      </c>
      <c r="CC36" s="4" t="s">
        <v>948</v>
      </c>
      <c r="CD36" s="4" t="s">
        <v>1229</v>
      </c>
      <c r="CE36" s="4" t="s">
        <v>868</v>
      </c>
      <c r="CF36" s="30" t="s">
        <v>1167</v>
      </c>
      <c r="CG36" s="28" t="s">
        <v>1167</v>
      </c>
      <c r="CZ36" s="176"/>
      <c r="DD36" s="30"/>
      <c r="DE36" s="28"/>
      <c r="DF36" s="176"/>
      <c r="DJ36" s="30"/>
      <c r="DK36" s="28"/>
      <c r="DL36" s="176"/>
      <c r="DP36" s="30"/>
      <c r="DQ36" s="28"/>
      <c r="DR36" s="176"/>
      <c r="DV36" s="30"/>
      <c r="DW36" s="28"/>
      <c r="DX36" s="176"/>
      <c r="EB36" s="30"/>
      <c r="EC36" s="28"/>
    </row>
    <row r="37" spans="1:133">
      <c r="A37" s="19">
        <v>36</v>
      </c>
      <c r="M37" s="176"/>
      <c r="Q37" s="176"/>
      <c r="U37" s="176"/>
      <c r="Y37" s="176">
        <f t="shared" si="19"/>
        <v>0</v>
      </c>
      <c r="AB37" s="4" t="s">
        <v>400</v>
      </c>
      <c r="AC37" s="324" t="s">
        <v>749</v>
      </c>
      <c r="AD37" s="324"/>
      <c r="AY37" s="4" t="s">
        <v>153</v>
      </c>
      <c r="CB37" s="176" t="str">
        <f t="shared" si="24"/>
        <v xml:space="preserve">5.2 scope meccaniche </v>
      </c>
      <c r="CC37" s="4" t="s">
        <v>949</v>
      </c>
      <c r="CD37" s="4" t="s">
        <v>1230</v>
      </c>
      <c r="CE37" s="4" t="s">
        <v>869</v>
      </c>
      <c r="CF37" s="30" t="s">
        <v>1168</v>
      </c>
      <c r="CG37" s="28" t="s">
        <v>1168</v>
      </c>
      <c r="CZ37" s="176"/>
      <c r="DD37" s="30"/>
      <c r="DE37" s="28"/>
      <c r="DF37" s="176"/>
      <c r="DJ37" s="30"/>
      <c r="DK37" s="28"/>
      <c r="DL37" s="176"/>
      <c r="DP37" s="30"/>
      <c r="DQ37" s="28"/>
      <c r="DR37" s="176"/>
      <c r="DV37" s="30"/>
      <c r="DW37" s="28"/>
      <c r="DX37" s="176"/>
      <c r="EB37" s="30"/>
      <c r="EC37" s="28"/>
    </row>
    <row r="38" spans="1:133">
      <c r="A38" s="19">
        <v>37</v>
      </c>
      <c r="M38" s="176"/>
      <c r="Q38" s="176"/>
      <c r="U38" s="176"/>
      <c r="Y38" s="176">
        <f t="shared" si="19"/>
        <v>0</v>
      </c>
      <c r="AB38" s="4" t="s">
        <v>401</v>
      </c>
      <c r="AC38" s="324" t="s">
        <v>750</v>
      </c>
      <c r="AD38" s="324"/>
      <c r="AY38" s="4" t="s">
        <v>154</v>
      </c>
      <c r="CB38" s="176" t="str">
        <f t="shared" si="24"/>
        <v xml:space="preserve">5.3 macchine per cucire </v>
      </c>
      <c r="CC38" s="4" t="s">
        <v>950</v>
      </c>
      <c r="CD38" s="4" t="s">
        <v>1231</v>
      </c>
      <c r="CE38" s="4" t="s">
        <v>870</v>
      </c>
      <c r="CF38" s="30" t="s">
        <v>1169</v>
      </c>
      <c r="CG38" s="28" t="s">
        <v>1169</v>
      </c>
      <c r="CZ38" s="176"/>
      <c r="DD38" s="30"/>
      <c r="DE38" s="28"/>
      <c r="DF38" s="176"/>
      <c r="DJ38" s="30"/>
      <c r="DK38" s="28"/>
      <c r="DL38" s="176"/>
      <c r="DP38" s="30"/>
      <c r="DQ38" s="28"/>
      <c r="DR38" s="176"/>
      <c r="DV38" s="30"/>
      <c r="DW38" s="28"/>
      <c r="DX38" s="176"/>
      <c r="EB38" s="30"/>
      <c r="EC38" s="28"/>
    </row>
    <row r="39" spans="1:133">
      <c r="A39" s="19">
        <v>38</v>
      </c>
      <c r="M39" s="176"/>
      <c r="Q39" s="176"/>
      <c r="U39" s="176"/>
      <c r="Y39" s="176">
        <f t="shared" si="19"/>
        <v>0</v>
      </c>
      <c r="AB39" s="4" t="s">
        <v>402</v>
      </c>
      <c r="AC39" s="324" t="s">
        <v>402</v>
      </c>
      <c r="AD39" s="324"/>
      <c r="AY39" s="4" t="s">
        <v>155</v>
      </c>
      <c r="CB39" s="176" t="str">
        <f t="shared" si="24"/>
        <v xml:space="preserve">5.4 apparecchi di illuminazione </v>
      </c>
      <c r="CC39" s="4" t="s">
        <v>951</v>
      </c>
      <c r="CD39" s="4" t="s">
        <v>1232</v>
      </c>
      <c r="CE39" s="4" t="s">
        <v>871</v>
      </c>
      <c r="CF39" s="30" t="s">
        <v>1170</v>
      </c>
      <c r="CG39" s="28" t="s">
        <v>1170</v>
      </c>
      <c r="CZ39" s="176"/>
      <c r="DD39" s="30"/>
      <c r="DE39" s="28"/>
      <c r="DF39" s="176"/>
      <c r="DJ39" s="30"/>
      <c r="DK39" s="28"/>
      <c r="DL39" s="176"/>
      <c r="DP39" s="30"/>
      <c r="DQ39" s="28"/>
      <c r="DR39" s="176"/>
      <c r="DV39" s="30"/>
      <c r="DW39" s="28"/>
      <c r="DX39" s="176"/>
      <c r="EB39" s="30"/>
      <c r="EC39" s="28"/>
    </row>
    <row r="40" spans="1:133">
      <c r="A40" s="19">
        <v>39</v>
      </c>
      <c r="M40" s="176"/>
      <c r="Q40" s="176"/>
      <c r="U40" s="176"/>
      <c r="Y40" s="176">
        <f t="shared" si="19"/>
        <v>0</v>
      </c>
      <c r="AB40" s="4" t="s">
        <v>403</v>
      </c>
      <c r="AC40" s="324" t="s">
        <v>751</v>
      </c>
      <c r="AD40" s="324"/>
      <c r="AY40" s="4" t="s">
        <v>156</v>
      </c>
      <c r="CB40" s="176" t="str">
        <f t="shared" si="24"/>
        <v xml:space="preserve">5.5 forni a microonde </v>
      </c>
      <c r="CC40" s="4" t="s">
        <v>952</v>
      </c>
      <c r="CD40" s="4" t="s">
        <v>1233</v>
      </c>
      <c r="CE40" s="4" t="s">
        <v>872</v>
      </c>
      <c r="CF40" s="30" t="s">
        <v>1171</v>
      </c>
      <c r="CG40" s="28" t="s">
        <v>1171</v>
      </c>
      <c r="CZ40" s="176"/>
      <c r="DD40" s="30"/>
      <c r="DE40" s="28"/>
      <c r="DF40" s="176"/>
      <c r="DJ40" s="30"/>
      <c r="DK40" s="28"/>
      <c r="DL40" s="176"/>
      <c r="DP40" s="30"/>
      <c r="DQ40" s="28"/>
      <c r="DR40" s="176"/>
      <c r="DV40" s="30"/>
      <c r="DW40" s="28"/>
      <c r="DX40" s="176"/>
      <c r="EB40" s="30"/>
      <c r="EC40" s="28"/>
    </row>
    <row r="41" spans="1:133">
      <c r="A41" s="19">
        <v>40</v>
      </c>
      <c r="M41" s="176"/>
      <c r="Q41" s="176"/>
      <c r="U41" s="176"/>
      <c r="Y41" s="176">
        <f t="shared" si="19"/>
        <v>0</v>
      </c>
      <c r="AB41" s="4" t="s">
        <v>404</v>
      </c>
      <c r="AC41" s="324" t="s">
        <v>752</v>
      </c>
      <c r="AD41" s="324"/>
      <c r="AY41" s="4" t="s">
        <v>157</v>
      </c>
      <c r="CB41" s="176" t="str">
        <f t="shared" si="24"/>
        <v xml:space="preserve">5.6 ventilatori elettrici </v>
      </c>
      <c r="CC41" s="4" t="s">
        <v>953</v>
      </c>
      <c r="CD41" s="4" t="s">
        <v>1234</v>
      </c>
      <c r="CE41" s="4" t="s">
        <v>873</v>
      </c>
      <c r="CF41" s="30" t="s">
        <v>1172</v>
      </c>
      <c r="CG41" s="28" t="s">
        <v>1172</v>
      </c>
      <c r="CZ41" s="176"/>
      <c r="DD41" s="30"/>
      <c r="DE41" s="28"/>
      <c r="DF41" s="176"/>
      <c r="DJ41" s="30"/>
      <c r="DK41" s="28"/>
      <c r="DL41" s="176"/>
      <c r="DP41" s="30"/>
      <c r="DQ41" s="28"/>
      <c r="DR41" s="176"/>
      <c r="DV41" s="30"/>
      <c r="DW41" s="28"/>
      <c r="DX41" s="176"/>
      <c r="EB41" s="30"/>
      <c r="EC41" s="28"/>
    </row>
    <row r="42" spans="1:133">
      <c r="A42" s="19">
        <v>41</v>
      </c>
      <c r="M42" s="176"/>
      <c r="Q42" s="176"/>
      <c r="U42" s="176"/>
      <c r="Y42" s="176">
        <f t="shared" si="19"/>
        <v>0</v>
      </c>
      <c r="AB42" s="4" t="s">
        <v>405</v>
      </c>
      <c r="AC42" s="324" t="s">
        <v>753</v>
      </c>
      <c r="AD42" s="324"/>
      <c r="AY42" s="4" t="s">
        <v>105</v>
      </c>
      <c r="CB42" s="176" t="str">
        <f t="shared" si="24"/>
        <v xml:space="preserve">5.7 ferri da stiro </v>
      </c>
      <c r="CC42" s="4" t="s">
        <v>954</v>
      </c>
      <c r="CD42" s="4" t="s">
        <v>1235</v>
      </c>
      <c r="CE42" s="4" t="s">
        <v>874</v>
      </c>
      <c r="CF42" s="30" t="s">
        <v>1173</v>
      </c>
      <c r="CG42" s="28" t="s">
        <v>1173</v>
      </c>
      <c r="CZ42" s="176"/>
      <c r="DD42" s="30"/>
      <c r="DE42" s="28"/>
      <c r="DF42" s="176"/>
      <c r="DJ42" s="30"/>
      <c r="DK42" s="28"/>
      <c r="DL42" s="176"/>
      <c r="DP42" s="30"/>
      <c r="DQ42" s="28"/>
      <c r="DR42" s="176"/>
      <c r="DV42" s="30"/>
      <c r="DW42" s="28"/>
      <c r="DX42" s="176"/>
      <c r="EB42" s="30"/>
      <c r="EC42" s="28"/>
    </row>
    <row r="43" spans="1:133">
      <c r="A43" s="19">
        <v>42</v>
      </c>
      <c r="M43" s="176"/>
      <c r="Q43" s="176"/>
      <c r="U43" s="176"/>
      <c r="Y43" s="176">
        <f t="shared" si="19"/>
        <v>0</v>
      </c>
      <c r="AB43" s="4" t="s">
        <v>406</v>
      </c>
      <c r="AC43" s="324" t="s">
        <v>754</v>
      </c>
      <c r="AD43" s="324"/>
      <c r="AY43" s="4" t="s">
        <v>158</v>
      </c>
      <c r="CB43" s="176" t="str">
        <f t="shared" si="24"/>
        <v xml:space="preserve">5.8 tostapane </v>
      </c>
      <c r="CC43" s="4" t="s">
        <v>955</v>
      </c>
      <c r="CD43" s="4" t="s">
        <v>1236</v>
      </c>
      <c r="CE43" s="4" t="s">
        <v>875</v>
      </c>
      <c r="CF43" s="30" t="s">
        <v>1174</v>
      </c>
      <c r="CG43" s="28" t="s">
        <v>1174</v>
      </c>
      <c r="CZ43" s="176"/>
      <c r="DD43" s="30"/>
      <c r="DE43" s="28"/>
      <c r="DF43" s="176"/>
      <c r="DJ43" s="30"/>
      <c r="DK43" s="28"/>
      <c r="DL43" s="176"/>
      <c r="DP43" s="30"/>
      <c r="DQ43" s="28"/>
      <c r="DR43" s="176"/>
      <c r="DV43" s="30"/>
      <c r="DW43" s="28"/>
      <c r="DX43" s="176"/>
      <c r="EB43" s="30"/>
      <c r="EC43" s="28"/>
    </row>
    <row r="44" spans="1:133">
      <c r="A44" s="19">
        <v>43</v>
      </c>
      <c r="M44" s="176"/>
      <c r="Q44" s="176"/>
      <c r="U44" s="176"/>
      <c r="Y44" s="176">
        <f t="shared" si="19"/>
        <v>0</v>
      </c>
      <c r="AB44" s="4" t="s">
        <v>407</v>
      </c>
      <c r="AC44" s="324" t="s">
        <v>755</v>
      </c>
      <c r="AD44" s="324"/>
      <c r="AY44" s="4" t="s">
        <v>159</v>
      </c>
      <c r="CB44" s="176" t="str">
        <f t="shared" si="24"/>
        <v xml:space="preserve">5.9 coltelli elettrici </v>
      </c>
      <c r="CC44" s="4" t="s">
        <v>956</v>
      </c>
      <c r="CD44" s="4" t="s">
        <v>1237</v>
      </c>
      <c r="CE44" s="4" t="s">
        <v>876</v>
      </c>
      <c r="CF44" s="30" t="s">
        <v>1175</v>
      </c>
      <c r="CG44" s="28" t="s">
        <v>1175</v>
      </c>
      <c r="CZ44" s="176"/>
      <c r="DD44" s="30"/>
      <c r="DE44" s="28"/>
      <c r="DF44" s="176"/>
      <c r="DJ44" s="30"/>
      <c r="DK44" s="28"/>
      <c r="DL44" s="176"/>
      <c r="DP44" s="30"/>
      <c r="DQ44" s="28"/>
      <c r="DR44" s="176"/>
      <c r="DV44" s="30"/>
      <c r="DW44" s="28"/>
      <c r="DX44" s="176"/>
      <c r="EB44" s="30"/>
      <c r="EC44" s="28"/>
    </row>
    <row r="45" spans="1:133">
      <c r="A45" s="19">
        <v>44</v>
      </c>
      <c r="M45" s="176"/>
      <c r="Q45" s="176"/>
      <c r="U45" s="176"/>
      <c r="Y45" s="176">
        <f t="shared" si="19"/>
        <v>0</v>
      </c>
      <c r="AB45" s="4" t="s">
        <v>408</v>
      </c>
      <c r="AC45" s="324" t="s">
        <v>756</v>
      </c>
      <c r="AD45" s="324"/>
      <c r="AY45" s="4" t="s">
        <v>160</v>
      </c>
      <c r="CB45" s="176" t="str">
        <f t="shared" si="24"/>
        <v xml:space="preserve">5.10 bollitori elettrici </v>
      </c>
      <c r="CC45" s="4" t="s">
        <v>957</v>
      </c>
      <c r="CD45" s="4" t="s">
        <v>1238</v>
      </c>
      <c r="CE45" s="4" t="s">
        <v>877</v>
      </c>
      <c r="CF45" s="30" t="s">
        <v>1176</v>
      </c>
      <c r="CG45" s="28" t="s">
        <v>1176</v>
      </c>
      <c r="CZ45" s="176"/>
      <c r="DD45" s="30"/>
      <c r="DE45" s="28"/>
      <c r="DF45" s="176"/>
      <c r="DJ45" s="30"/>
      <c r="DK45" s="28"/>
      <c r="DL45" s="176"/>
      <c r="DP45" s="30"/>
      <c r="DQ45" s="28"/>
      <c r="DR45" s="176"/>
      <c r="DV45" s="30"/>
      <c r="DW45" s="28"/>
      <c r="DX45" s="176"/>
      <c r="EB45" s="30"/>
      <c r="EC45" s="28"/>
    </row>
    <row r="46" spans="1:133">
      <c r="A46" s="19">
        <v>45</v>
      </c>
      <c r="M46" s="176"/>
      <c r="Q46" s="176"/>
      <c r="U46" s="176"/>
      <c r="Y46" s="176">
        <f t="shared" si="19"/>
        <v>0</v>
      </c>
      <c r="AB46" s="4" t="s">
        <v>409</v>
      </c>
      <c r="AC46" s="324" t="s">
        <v>757</v>
      </c>
      <c r="AD46" s="324"/>
      <c r="AY46" s="4" t="s">
        <v>161</v>
      </c>
      <c r="CB46" s="176" t="str">
        <f t="shared" si="24"/>
        <v xml:space="preserve">5.11 sveglie e orologi </v>
      </c>
      <c r="CC46" s="4" t="s">
        <v>957</v>
      </c>
      <c r="CD46" s="4" t="s">
        <v>1239</v>
      </c>
      <c r="CE46" s="4" t="s">
        <v>878</v>
      </c>
      <c r="CF46" s="30" t="s">
        <v>1177</v>
      </c>
      <c r="CG46" s="28" t="s">
        <v>1177</v>
      </c>
      <c r="CZ46" s="176"/>
      <c r="DD46" s="30"/>
      <c r="DE46" s="28"/>
      <c r="DF46" s="176"/>
      <c r="DJ46" s="30"/>
      <c r="DK46" s="28"/>
      <c r="DL46" s="176"/>
      <c r="DP46" s="30"/>
      <c r="DQ46" s="28"/>
      <c r="DR46" s="176"/>
      <c r="DV46" s="30"/>
      <c r="DW46" s="28"/>
      <c r="DX46" s="176"/>
      <c r="EB46" s="30"/>
      <c r="EC46" s="28"/>
    </row>
    <row r="47" spans="1:133">
      <c r="A47" s="19">
        <v>46</v>
      </c>
      <c r="M47" s="176"/>
      <c r="Q47" s="176"/>
      <c r="U47" s="176"/>
      <c r="Y47" s="176">
        <f t="shared" si="19"/>
        <v>0</v>
      </c>
      <c r="AB47" s="4" t="s">
        <v>410</v>
      </c>
      <c r="AC47" s="324" t="s">
        <v>410</v>
      </c>
      <c r="AD47" s="324"/>
      <c r="AY47" s="4" t="s">
        <v>162</v>
      </c>
      <c r="CB47" s="176" t="str">
        <f t="shared" si="24"/>
        <v xml:space="preserve">5.12 rasoi elettrici </v>
      </c>
      <c r="CC47" s="4" t="s">
        <v>958</v>
      </c>
      <c r="CD47" s="4" t="s">
        <v>1240</v>
      </c>
      <c r="CE47" s="4" t="s">
        <v>879</v>
      </c>
      <c r="CF47" s="30" t="s">
        <v>1178</v>
      </c>
      <c r="CG47" s="28" t="s">
        <v>1178</v>
      </c>
      <c r="CZ47" s="176"/>
      <c r="DD47" s="30"/>
      <c r="DE47" s="28"/>
      <c r="DF47" s="176"/>
      <c r="DJ47" s="30"/>
      <c r="DK47" s="28"/>
      <c r="DL47" s="176"/>
      <c r="DP47" s="30"/>
      <c r="DQ47" s="28"/>
      <c r="DR47" s="176"/>
      <c r="DV47" s="30"/>
      <c r="DW47" s="28"/>
      <c r="DX47" s="176"/>
      <c r="EB47" s="30"/>
      <c r="EC47" s="28"/>
    </row>
    <row r="48" spans="1:133">
      <c r="A48" s="19">
        <v>47</v>
      </c>
      <c r="M48" s="176"/>
      <c r="Q48" s="176"/>
      <c r="U48" s="176"/>
      <c r="Y48" s="176">
        <f t="shared" si="19"/>
        <v>0</v>
      </c>
      <c r="AB48" s="4" t="s">
        <v>411</v>
      </c>
      <c r="AC48" s="324" t="s">
        <v>758</v>
      </c>
      <c r="AD48" s="324"/>
      <c r="AY48" s="4" t="s">
        <v>163</v>
      </c>
      <c r="CB48" s="176" t="str">
        <f t="shared" si="24"/>
        <v xml:space="preserve">5.13 bilance </v>
      </c>
      <c r="CC48" s="4" t="s">
        <v>959</v>
      </c>
      <c r="CD48" s="4" t="s">
        <v>1241</v>
      </c>
      <c r="CE48" s="4" t="s">
        <v>880</v>
      </c>
      <c r="CF48" s="30" t="s">
        <v>1179</v>
      </c>
      <c r="CG48" s="28" t="s">
        <v>1179</v>
      </c>
      <c r="CZ48" s="176"/>
      <c r="DD48" s="30"/>
      <c r="DE48" s="28"/>
      <c r="DF48" s="176"/>
      <c r="DJ48" s="30"/>
      <c r="DK48" s="28"/>
      <c r="DL48" s="176"/>
      <c r="DP48" s="30"/>
      <c r="DQ48" s="28"/>
      <c r="DR48" s="176"/>
      <c r="DV48" s="30"/>
      <c r="DW48" s="28"/>
      <c r="DX48" s="176"/>
      <c r="EB48" s="30"/>
      <c r="EC48" s="28"/>
    </row>
    <row r="49" spans="1:133">
      <c r="A49" s="19">
        <v>48</v>
      </c>
      <c r="M49" s="176"/>
      <c r="Q49" s="176"/>
      <c r="U49" s="176"/>
      <c r="Y49" s="176">
        <f t="shared" si="19"/>
        <v>0</v>
      </c>
      <c r="AB49" s="4" t="s">
        <v>412</v>
      </c>
      <c r="AC49" s="324" t="s">
        <v>759</v>
      </c>
      <c r="AD49" s="324"/>
      <c r="AY49" s="4" t="s">
        <v>164</v>
      </c>
      <c r="CB49" s="176" t="str">
        <f t="shared" si="24"/>
        <v xml:space="preserve">5.14 apparecchi tagliacapelli e apparecchi per la cura del corpo </v>
      </c>
      <c r="CC49" s="4" t="s">
        <v>997</v>
      </c>
      <c r="CD49" s="4" t="s">
        <v>1242</v>
      </c>
      <c r="CE49" s="4" t="s">
        <v>881</v>
      </c>
      <c r="CF49" s="30" t="s">
        <v>1180</v>
      </c>
      <c r="CG49" s="28" t="s">
        <v>1180</v>
      </c>
      <c r="CZ49" s="176"/>
      <c r="DD49" s="30"/>
      <c r="DE49" s="28"/>
      <c r="DF49" s="176"/>
      <c r="DJ49" s="30"/>
      <c r="DK49" s="28"/>
      <c r="DL49" s="176"/>
      <c r="DP49" s="30"/>
      <c r="DQ49" s="28"/>
      <c r="DR49" s="176"/>
      <c r="DV49" s="30"/>
      <c r="DW49" s="28"/>
      <c r="DX49" s="176"/>
      <c r="EB49" s="30"/>
      <c r="EC49" s="28"/>
    </row>
    <row r="50" spans="1:133">
      <c r="A50" s="19">
        <v>49</v>
      </c>
      <c r="M50" s="176"/>
      <c r="Q50" s="176"/>
      <c r="U50" s="176"/>
      <c r="Y50" s="176">
        <f t="shared" si="19"/>
        <v>0</v>
      </c>
      <c r="AB50" s="4" t="s">
        <v>413</v>
      </c>
      <c r="AC50" s="324" t="s">
        <v>760</v>
      </c>
      <c r="AD50" s="324"/>
      <c r="AY50" s="4" t="s">
        <v>165</v>
      </c>
      <c r="CB50" s="176" t="str">
        <f t="shared" si="24"/>
        <v xml:space="preserve">5.15 calcolatrici </v>
      </c>
      <c r="CC50" s="4" t="s">
        <v>960</v>
      </c>
      <c r="CD50" s="4" t="s">
        <v>1243</v>
      </c>
      <c r="CE50" s="4" t="s">
        <v>882</v>
      </c>
      <c r="CF50" s="30" t="s">
        <v>1181</v>
      </c>
      <c r="CG50" s="28" t="s">
        <v>1181</v>
      </c>
      <c r="CZ50" s="176"/>
      <c r="DD50" s="30"/>
      <c r="DE50" s="28"/>
      <c r="DF50" s="176"/>
      <c r="DJ50" s="30"/>
      <c r="DK50" s="28"/>
      <c r="DL50" s="176"/>
      <c r="DP50" s="30"/>
      <c r="DQ50" s="28"/>
      <c r="DR50" s="176"/>
      <c r="DV50" s="30"/>
      <c r="DW50" s="28"/>
      <c r="DX50" s="176"/>
      <c r="EB50" s="30"/>
      <c r="EC50" s="28"/>
    </row>
    <row r="51" spans="1:133">
      <c r="A51" s="19">
        <v>50</v>
      </c>
      <c r="M51" s="176"/>
      <c r="Q51" s="176"/>
      <c r="U51" s="176"/>
      <c r="Y51" s="176">
        <f t="shared" si="19"/>
        <v>0</v>
      </c>
      <c r="AB51" s="4" t="s">
        <v>414</v>
      </c>
      <c r="AC51" s="324" t="s">
        <v>761</v>
      </c>
      <c r="AD51" s="324"/>
      <c r="AY51" s="4" t="s">
        <v>166</v>
      </c>
      <c r="CB51" s="176" t="str">
        <f t="shared" si="24"/>
        <v xml:space="preserve">5.16 apparecchi radio </v>
      </c>
      <c r="CC51" s="4" t="s">
        <v>961</v>
      </c>
      <c r="CD51" s="4" t="s">
        <v>1244</v>
      </c>
      <c r="CE51" s="4" t="s">
        <v>883</v>
      </c>
      <c r="CF51" s="30" t="s">
        <v>1182</v>
      </c>
      <c r="CG51" s="28" t="s">
        <v>1182</v>
      </c>
      <c r="CZ51" s="176"/>
      <c r="DD51" s="30"/>
      <c r="DE51" s="28"/>
      <c r="DF51" s="176"/>
      <c r="DJ51" s="30"/>
      <c r="DK51" s="28"/>
      <c r="DL51" s="176"/>
      <c r="DP51" s="30"/>
      <c r="DQ51" s="28"/>
      <c r="DR51" s="176"/>
      <c r="DV51" s="30"/>
      <c r="DW51" s="28"/>
      <c r="DX51" s="176"/>
      <c r="EB51" s="30"/>
      <c r="EC51" s="28"/>
    </row>
    <row r="52" spans="1:133">
      <c r="A52" s="19">
        <v>51</v>
      </c>
      <c r="M52" s="176"/>
      <c r="Q52" s="176"/>
      <c r="U52" s="176"/>
      <c r="Y52" s="176">
        <f t="shared" si="19"/>
        <v>0</v>
      </c>
      <c r="AB52" s="4" t="s">
        <v>415</v>
      </c>
      <c r="AC52" s="324" t="s">
        <v>762</v>
      </c>
      <c r="AD52" s="324"/>
      <c r="AY52" s="4" t="s">
        <v>167</v>
      </c>
      <c r="CB52" s="176" t="str">
        <f t="shared" si="24"/>
        <v xml:space="preserve">5.17 videocamere, videoregistratori </v>
      </c>
      <c r="CC52" s="4" t="s">
        <v>962</v>
      </c>
      <c r="CD52" s="4" t="s">
        <v>1245</v>
      </c>
      <c r="CE52" s="4" t="s">
        <v>884</v>
      </c>
      <c r="CF52" s="30" t="s">
        <v>1183</v>
      </c>
      <c r="CG52" s="28" t="s">
        <v>1183</v>
      </c>
      <c r="CZ52" s="176"/>
      <c r="DD52" s="30"/>
      <c r="DE52" s="28"/>
      <c r="DF52" s="176"/>
      <c r="DJ52" s="30"/>
      <c r="DK52" s="28"/>
      <c r="DL52" s="176"/>
      <c r="DP52" s="30"/>
      <c r="DQ52" s="28"/>
      <c r="DR52" s="176"/>
      <c r="DV52" s="30"/>
      <c r="DW52" s="28"/>
      <c r="DX52" s="176"/>
      <c r="EB52" s="30"/>
      <c r="EC52" s="28"/>
    </row>
    <row r="53" spans="1:133">
      <c r="A53" s="19">
        <v>52</v>
      </c>
      <c r="M53" s="176"/>
      <c r="Q53" s="176"/>
      <c r="U53" s="176"/>
      <c r="Y53" s="176">
        <f t="shared" si="19"/>
        <v>0</v>
      </c>
      <c r="AB53" s="4" t="s">
        <v>416</v>
      </c>
      <c r="AC53" s="324" t="s">
        <v>763</v>
      </c>
      <c r="AD53" s="324"/>
      <c r="AY53" s="4" t="s">
        <v>168</v>
      </c>
      <c r="CB53" s="176" t="str">
        <f t="shared" si="24"/>
        <v xml:space="preserve">5.18 apparecchiature per riprodurre suoni o immagini </v>
      </c>
      <c r="CC53" s="4" t="s">
        <v>963</v>
      </c>
      <c r="CD53" s="4" t="s">
        <v>1246</v>
      </c>
      <c r="CE53" s="4" t="s">
        <v>885</v>
      </c>
      <c r="CF53" s="30" t="s">
        <v>1184</v>
      </c>
      <c r="CG53" s="28" t="s">
        <v>1184</v>
      </c>
      <c r="CZ53" s="176"/>
      <c r="DD53" s="30"/>
      <c r="DE53" s="28"/>
      <c r="DF53" s="176"/>
      <c r="DJ53" s="30"/>
      <c r="DK53" s="28"/>
      <c r="DL53" s="176"/>
      <c r="DP53" s="30"/>
      <c r="DQ53" s="28"/>
      <c r="DR53" s="176"/>
      <c r="DV53" s="30"/>
      <c r="DW53" s="28"/>
      <c r="DX53" s="176"/>
      <c r="EB53" s="30"/>
      <c r="EC53" s="28"/>
    </row>
    <row r="54" spans="1:133">
      <c r="A54" s="19">
        <v>53</v>
      </c>
      <c r="M54" s="176"/>
      <c r="Q54" s="176"/>
      <c r="U54" s="176"/>
      <c r="Y54" s="176">
        <f t="shared" si="19"/>
        <v>0</v>
      </c>
      <c r="AB54" s="4" t="s">
        <v>417</v>
      </c>
      <c r="AC54" s="324" t="s">
        <v>764</v>
      </c>
      <c r="AD54" s="324"/>
      <c r="AY54" s="4" t="s">
        <v>169</v>
      </c>
      <c r="CB54" s="176" t="str">
        <f t="shared" si="24"/>
        <v xml:space="preserve">5.19 giocattoli elettrici ed elettronici </v>
      </c>
      <c r="CC54" s="4" t="s">
        <v>964</v>
      </c>
      <c r="CD54" s="4" t="s">
        <v>1247</v>
      </c>
      <c r="CE54" s="4" t="s">
        <v>886</v>
      </c>
      <c r="CF54" s="30" t="s">
        <v>1185</v>
      </c>
      <c r="CG54" s="28" t="s">
        <v>1185</v>
      </c>
      <c r="CZ54" s="176"/>
      <c r="DD54" s="30"/>
      <c r="DE54" s="28"/>
      <c r="DF54" s="176"/>
      <c r="DJ54" s="30"/>
      <c r="DK54" s="28"/>
      <c r="DL54" s="176"/>
      <c r="DP54" s="30"/>
      <c r="DQ54" s="28"/>
      <c r="DR54" s="176"/>
      <c r="DV54" s="30"/>
      <c r="DW54" s="28"/>
      <c r="DX54" s="176"/>
      <c r="EB54" s="30"/>
      <c r="EC54" s="28"/>
    </row>
    <row r="55" spans="1:133">
      <c r="A55" s="19">
        <v>54</v>
      </c>
      <c r="M55" s="176"/>
      <c r="Q55" s="176"/>
      <c r="U55" s="176"/>
      <c r="Y55" s="176">
        <f t="shared" si="19"/>
        <v>0</v>
      </c>
      <c r="AB55" s="4" t="s">
        <v>418</v>
      </c>
      <c r="AC55" s="324" t="s">
        <v>418</v>
      </c>
      <c r="AD55" s="324"/>
      <c r="AY55" s="4" t="s">
        <v>170</v>
      </c>
      <c r="CB55" s="176" t="str">
        <f t="shared" si="24"/>
        <v>5.20 apparecchiature elettriche usate per lo sport e giochi</v>
      </c>
      <c r="CC55" s="4" t="s">
        <v>965</v>
      </c>
      <c r="CD55" s="4" t="s">
        <v>1248</v>
      </c>
      <c r="CE55" s="4" t="s">
        <v>887</v>
      </c>
      <c r="CF55" s="30" t="s">
        <v>1186</v>
      </c>
      <c r="CG55" s="28" t="s">
        <v>1186</v>
      </c>
      <c r="CZ55" s="176"/>
      <c r="DD55" s="30"/>
      <c r="DE55" s="28"/>
      <c r="DF55" s="176"/>
      <c r="DJ55" s="30"/>
      <c r="DK55" s="28"/>
      <c r="DL55" s="176"/>
      <c r="DP55" s="30"/>
      <c r="DQ55" s="28"/>
      <c r="DR55" s="176"/>
      <c r="DV55" s="30"/>
      <c r="DW55" s="28"/>
      <c r="DX55" s="176"/>
      <c r="EB55" s="30"/>
      <c r="EC55" s="28"/>
    </row>
    <row r="56" spans="1:133">
      <c r="A56" s="19">
        <v>55</v>
      </c>
      <c r="M56" s="176"/>
      <c r="Q56" s="176"/>
      <c r="U56" s="176"/>
      <c r="Y56" s="176">
        <f t="shared" si="19"/>
        <v>0</v>
      </c>
      <c r="AB56" s="4" t="s">
        <v>419</v>
      </c>
      <c r="AC56" s="324" t="s">
        <v>765</v>
      </c>
      <c r="AD56" s="324"/>
      <c r="AY56" s="4" t="s">
        <v>171</v>
      </c>
      <c r="CB56" s="176" t="str">
        <f t="shared" si="24"/>
        <v>5.21 rivelatori di fumo, regolatori di calore, termostati, elettronici, piccoli dispositivi medici, piccoli strumenti di monitoraggio e di controllo,</v>
      </c>
      <c r="CC56" s="4" t="s">
        <v>966</v>
      </c>
      <c r="CD56" s="4" t="s">
        <v>1249</v>
      </c>
      <c r="CE56" s="4" t="s">
        <v>888</v>
      </c>
      <c r="CF56" s="30" t="s">
        <v>1187</v>
      </c>
      <c r="CG56" s="28" t="s">
        <v>1187</v>
      </c>
      <c r="CZ56" s="176"/>
      <c r="DD56" s="30"/>
      <c r="DE56" s="28"/>
      <c r="DF56" s="176"/>
      <c r="DJ56" s="30"/>
      <c r="DK56" s="28"/>
      <c r="DL56" s="176"/>
      <c r="DP56" s="30"/>
      <c r="DQ56" s="28"/>
      <c r="DR56" s="176"/>
      <c r="DV56" s="30"/>
      <c r="DW56" s="28"/>
      <c r="DX56" s="176"/>
      <c r="EB56" s="30"/>
      <c r="EC56" s="28"/>
    </row>
    <row r="57" spans="1:133">
      <c r="A57" s="19">
        <v>56</v>
      </c>
      <c r="M57" s="176"/>
      <c r="Q57" s="176"/>
      <c r="U57" s="176"/>
      <c r="Y57" s="176">
        <f t="shared" si="19"/>
        <v>0</v>
      </c>
      <c r="AB57" s="4" t="s">
        <v>420</v>
      </c>
      <c r="AC57" s="324" t="s">
        <v>766</v>
      </c>
      <c r="AD57" s="324"/>
      <c r="AY57" s="4" t="s">
        <v>172</v>
      </c>
      <c r="CB57" s="176" t="str">
        <f t="shared" si="24"/>
        <v xml:space="preserve">5.22 piccoli apparecchi che distribuiscono automaticamente prodotti </v>
      </c>
      <c r="CC57" s="4" t="s">
        <v>967</v>
      </c>
      <c r="CD57" s="4" t="s">
        <v>1250</v>
      </c>
      <c r="CE57" s="4" t="s">
        <v>889</v>
      </c>
      <c r="CF57" s="30" t="s">
        <v>1188</v>
      </c>
      <c r="CG57" s="28" t="s">
        <v>1188</v>
      </c>
      <c r="CZ57" s="176"/>
      <c r="DD57" s="30"/>
      <c r="DE57" s="28"/>
      <c r="DF57" s="176"/>
      <c r="DJ57" s="30"/>
      <c r="DK57" s="28"/>
      <c r="DL57" s="176"/>
      <c r="DP57" s="30"/>
      <c r="DQ57" s="28"/>
      <c r="DR57" s="176"/>
      <c r="DV57" s="30"/>
      <c r="DW57" s="28"/>
      <c r="DX57" s="176"/>
      <c r="EB57" s="30"/>
      <c r="EC57" s="28"/>
    </row>
    <row r="58" spans="1:133">
      <c r="A58" s="19">
        <v>57</v>
      </c>
      <c r="M58" s="176"/>
      <c r="Q58" s="176"/>
      <c r="U58" s="176"/>
      <c r="Y58" s="176">
        <f t="shared" si="19"/>
        <v>0</v>
      </c>
      <c r="AB58" s="4" t="s">
        <v>421</v>
      </c>
      <c r="AC58" s="324" t="s">
        <v>767</v>
      </c>
      <c r="AD58" s="324"/>
      <c r="AY58" s="4" t="s">
        <v>173</v>
      </c>
      <c r="CB58" s="176" t="str">
        <f t="shared" si="24"/>
        <v xml:space="preserve">5.24 apparecchiature di cottura, stufe elettriche , piastre riscaldanti elettriche, apparecchi elettrici di riscaldamento, friggitrici, frullatori, macina caffè elettrici e apperecchiature per aprire o sigillare contenitori o pacchetti, asciugacapelli, spazzolini da denti elettrici, rasoi alettrici apparecchi per massaggi e altree cure del corpo, altre apparecchiature per la pulizia nonchè altre apparecchiature di piccole dimensioni </v>
      </c>
      <c r="CC58" s="4" t="s">
        <v>968</v>
      </c>
      <c r="CD58" s="4" t="s">
        <v>1251</v>
      </c>
      <c r="CE58" s="4" t="s">
        <v>890</v>
      </c>
      <c r="CF58" s="30" t="s">
        <v>1189</v>
      </c>
      <c r="CG58" s="28" t="s">
        <v>1189</v>
      </c>
      <c r="CZ58" s="176"/>
      <c r="DD58" s="30"/>
      <c r="DE58" s="28"/>
      <c r="DF58" s="176"/>
      <c r="DJ58" s="30"/>
      <c r="DK58" s="28"/>
      <c r="DL58" s="176"/>
      <c r="DP58" s="30"/>
      <c r="DQ58" s="28"/>
      <c r="DR58" s="176"/>
      <c r="DV58" s="30"/>
      <c r="DW58" s="28"/>
      <c r="DX58" s="176"/>
      <c r="EB58" s="30"/>
      <c r="EC58" s="28"/>
    </row>
    <row r="59" spans="1:133">
      <c r="A59" s="19">
        <v>58</v>
      </c>
      <c r="M59" s="176"/>
      <c r="Q59" s="176"/>
      <c r="U59" s="176"/>
      <c r="Y59" s="176">
        <f t="shared" si="19"/>
        <v>0</v>
      </c>
      <c r="AB59" s="4" t="s">
        <v>422</v>
      </c>
      <c r="AC59" s="324" t="s">
        <v>768</v>
      </c>
      <c r="AD59" s="324"/>
      <c r="AY59" s="4" t="s">
        <v>174</v>
      </c>
      <c r="CB59" s="176" t="str">
        <f t="shared" si="24"/>
        <v xml:space="preserve">5.23 piccole apparecchiature con pannelli fotovoltaici integrati </v>
      </c>
      <c r="CC59" s="184" t="s">
        <v>996</v>
      </c>
      <c r="CD59" s="4" t="s">
        <v>1252</v>
      </c>
      <c r="CE59" s="4" t="s">
        <v>891</v>
      </c>
      <c r="CF59" s="30" t="s">
        <v>1190</v>
      </c>
      <c r="CG59" s="28" t="s">
        <v>1190</v>
      </c>
      <c r="CZ59" s="176"/>
      <c r="DA59" s="184"/>
      <c r="DD59" s="30"/>
      <c r="DE59" s="28"/>
      <c r="DF59" s="176"/>
      <c r="DG59" s="184"/>
      <c r="DJ59" s="30"/>
      <c r="DK59" s="28"/>
      <c r="DL59" s="176"/>
      <c r="DM59" s="184"/>
      <c r="DP59" s="30"/>
      <c r="DQ59" s="28"/>
      <c r="DR59" s="176"/>
      <c r="DS59" s="184"/>
      <c r="DV59" s="30"/>
      <c r="DW59" s="28"/>
      <c r="DX59" s="176"/>
      <c r="DY59" s="184"/>
      <c r="EB59" s="30"/>
      <c r="EC59" s="28"/>
    </row>
    <row r="60" spans="1:133">
      <c r="A60" s="19">
        <v>59</v>
      </c>
      <c r="M60" s="176"/>
      <c r="Q60" s="176"/>
      <c r="U60" s="176"/>
      <c r="Y60" s="176">
        <f t="shared" si="19"/>
        <v>0</v>
      </c>
      <c r="AB60" s="4" t="s">
        <v>423</v>
      </c>
      <c r="AC60" s="324" t="s">
        <v>769</v>
      </c>
      <c r="AD60" s="324"/>
      <c r="AY60" s="4" t="s">
        <v>175</v>
      </c>
      <c r="CB60" s="176" t="str">
        <f t="shared" si="24"/>
        <v xml:space="preserve">6.1 Telefoni cellulari </v>
      </c>
      <c r="CC60" s="4" t="s">
        <v>969</v>
      </c>
      <c r="CD60" s="4" t="s">
        <v>1253</v>
      </c>
      <c r="CE60" s="4" t="s">
        <v>892</v>
      </c>
      <c r="CF60" s="30" t="s">
        <v>1191</v>
      </c>
      <c r="CG60" s="28" t="s">
        <v>1191</v>
      </c>
      <c r="CZ60" s="176"/>
      <c r="DD60" s="30"/>
      <c r="DE60" s="28"/>
      <c r="DF60" s="176"/>
      <c r="DJ60" s="30"/>
      <c r="DK60" s="28"/>
      <c r="DL60" s="176"/>
      <c r="DP60" s="30"/>
      <c r="DQ60" s="28"/>
      <c r="DR60" s="176"/>
      <c r="DV60" s="30"/>
      <c r="DW60" s="28"/>
      <c r="DX60" s="176"/>
      <c r="EB60" s="30"/>
      <c r="EC60" s="28"/>
    </row>
    <row r="61" spans="1:133">
      <c r="A61" s="19">
        <v>60</v>
      </c>
      <c r="M61" s="176"/>
      <c r="Q61" s="176"/>
      <c r="U61" s="176"/>
      <c r="Y61" s="176">
        <f t="shared" si="19"/>
        <v>0</v>
      </c>
      <c r="AB61" s="4" t="s">
        <v>424</v>
      </c>
      <c r="AC61" s="324" t="s">
        <v>770</v>
      </c>
      <c r="AD61" s="324"/>
      <c r="AY61" s="4" t="s">
        <v>176</v>
      </c>
      <c r="CB61" s="176" t="str">
        <f t="shared" si="24"/>
        <v xml:space="preserve">6.2 navigatori satellitari (GPS) </v>
      </c>
      <c r="CC61" s="4" t="s">
        <v>970</v>
      </c>
      <c r="CD61" s="4" t="s">
        <v>1254</v>
      </c>
      <c r="CE61" s="4" t="s">
        <v>893</v>
      </c>
      <c r="CF61" s="30" t="s">
        <v>1192</v>
      </c>
      <c r="CG61" s="28" t="s">
        <v>1192</v>
      </c>
      <c r="CZ61" s="176"/>
      <c r="DD61" s="30"/>
      <c r="DE61" s="28"/>
      <c r="DF61" s="176"/>
      <c r="DJ61" s="30"/>
      <c r="DK61" s="28"/>
      <c r="DL61" s="176"/>
      <c r="DP61" s="30"/>
      <c r="DQ61" s="28"/>
      <c r="DR61" s="176"/>
      <c r="DV61" s="30"/>
      <c r="DW61" s="28"/>
      <c r="DX61" s="176"/>
      <c r="EB61" s="30"/>
      <c r="EC61" s="28"/>
    </row>
    <row r="62" spans="1:133">
      <c r="A62" s="19">
        <v>61</v>
      </c>
      <c r="M62" s="176"/>
      <c r="Q62" s="176"/>
      <c r="U62" s="176"/>
      <c r="Y62" s="176">
        <f t="shared" si="19"/>
        <v>0</v>
      </c>
      <c r="AB62" s="4" t="s">
        <v>425</v>
      </c>
      <c r="AC62" s="324" t="s">
        <v>771</v>
      </c>
      <c r="AD62" s="324"/>
      <c r="AY62" s="4" t="s">
        <v>177</v>
      </c>
      <c r="CB62" s="176" t="str">
        <f t="shared" si="24"/>
        <v xml:space="preserve">6.3 calcolatrici tascabili </v>
      </c>
      <c r="CC62" s="4" t="s">
        <v>971</v>
      </c>
      <c r="CD62" s="4" t="s">
        <v>1255</v>
      </c>
      <c r="CE62" s="4" t="s">
        <v>894</v>
      </c>
      <c r="CF62" s="30" t="s">
        <v>1193</v>
      </c>
      <c r="CG62" s="28" t="s">
        <v>1193</v>
      </c>
      <c r="CZ62" s="176"/>
      <c r="DD62" s="30"/>
      <c r="DE62" s="28"/>
      <c r="DF62" s="176"/>
      <c r="DJ62" s="30"/>
      <c r="DK62" s="28"/>
      <c r="DL62" s="176"/>
      <c r="DP62" s="30"/>
      <c r="DQ62" s="28"/>
      <c r="DR62" s="176"/>
      <c r="DV62" s="30"/>
      <c r="DW62" s="28"/>
      <c r="DX62" s="176"/>
      <c r="EB62" s="30"/>
      <c r="EC62" s="28"/>
    </row>
    <row r="63" spans="1:133">
      <c r="A63" s="19">
        <v>62</v>
      </c>
      <c r="M63" s="176"/>
      <c r="Q63" s="176"/>
      <c r="U63" s="176"/>
      <c r="Y63" s="176">
        <f t="shared" si="19"/>
        <v>0</v>
      </c>
      <c r="AB63" s="4" t="s">
        <v>426</v>
      </c>
      <c r="AC63" s="324" t="s">
        <v>426</v>
      </c>
      <c r="AD63" s="324"/>
      <c r="AY63" s="4" t="s">
        <v>178</v>
      </c>
      <c r="CB63" s="176" t="str">
        <f t="shared" si="24"/>
        <v>6.4 router</v>
      </c>
      <c r="CC63" s="4" t="s">
        <v>972</v>
      </c>
      <c r="CD63" s="4" t="s">
        <v>1256</v>
      </c>
      <c r="CE63" s="4" t="s">
        <v>895</v>
      </c>
      <c r="CF63" s="30" t="s">
        <v>1194</v>
      </c>
      <c r="CG63" s="28" t="s">
        <v>1194</v>
      </c>
      <c r="CZ63" s="176"/>
      <c r="DD63" s="30"/>
      <c r="DE63" s="28"/>
      <c r="DF63" s="176"/>
      <c r="DJ63" s="30"/>
      <c r="DK63" s="28"/>
      <c r="DL63" s="176"/>
      <c r="DP63" s="30"/>
      <c r="DQ63" s="28"/>
      <c r="DR63" s="176"/>
      <c r="DV63" s="30"/>
      <c r="DW63" s="28"/>
      <c r="DX63" s="176"/>
      <c r="EB63" s="30"/>
      <c r="EC63" s="28"/>
    </row>
    <row r="64" spans="1:133">
      <c r="A64" s="19">
        <v>63</v>
      </c>
      <c r="M64" s="176"/>
      <c r="Q64" s="176"/>
      <c r="U64" s="176"/>
      <c r="Y64" s="176">
        <f t="shared" si="19"/>
        <v>0</v>
      </c>
      <c r="AB64" s="4" t="s">
        <v>427</v>
      </c>
      <c r="AC64" s="324" t="s">
        <v>772</v>
      </c>
      <c r="AD64" s="324"/>
      <c r="AY64" s="4" t="s">
        <v>179</v>
      </c>
      <c r="CB64" s="176" t="str">
        <f t="shared" si="24"/>
        <v xml:space="preserve">6.5 PC </v>
      </c>
      <c r="CC64" s="4" t="s">
        <v>973</v>
      </c>
      <c r="CD64" s="4" t="s">
        <v>1257</v>
      </c>
      <c r="CE64" s="4" t="s">
        <v>896</v>
      </c>
      <c r="CF64" s="30" t="s">
        <v>1195</v>
      </c>
      <c r="CG64" s="28" t="s">
        <v>1195</v>
      </c>
      <c r="CZ64" s="176"/>
      <c r="DD64" s="30"/>
      <c r="DE64" s="28"/>
      <c r="DF64" s="176"/>
      <c r="DJ64" s="30"/>
      <c r="DK64" s="28"/>
      <c r="DL64" s="176"/>
      <c r="DP64" s="30"/>
      <c r="DQ64" s="28"/>
      <c r="DR64" s="176"/>
      <c r="DV64" s="30"/>
      <c r="DW64" s="28"/>
      <c r="DX64" s="176"/>
      <c r="EB64" s="30"/>
      <c r="EC64" s="28"/>
    </row>
    <row r="65" spans="1:133">
      <c r="A65" s="19">
        <v>64</v>
      </c>
      <c r="M65" s="176"/>
      <c r="Q65" s="176"/>
      <c r="U65" s="176"/>
      <c r="Y65" s="176">
        <f t="shared" si="19"/>
        <v>0</v>
      </c>
      <c r="AB65" s="4" t="s">
        <v>428</v>
      </c>
      <c r="AC65" s="324" t="s">
        <v>773</v>
      </c>
      <c r="AD65" s="324"/>
      <c r="AY65" s="4" t="s">
        <v>180</v>
      </c>
      <c r="CB65" s="176" t="str">
        <f t="shared" si="24"/>
        <v xml:space="preserve">6.6 stampanti </v>
      </c>
      <c r="CC65" s="4" t="s">
        <v>974</v>
      </c>
      <c r="CD65" s="4" t="s">
        <v>1258</v>
      </c>
      <c r="CE65" s="4" t="s">
        <v>897</v>
      </c>
      <c r="CF65" s="30" t="s">
        <v>1196</v>
      </c>
      <c r="CG65" s="28" t="s">
        <v>1196</v>
      </c>
      <c r="CZ65" s="176"/>
      <c r="DD65" s="30"/>
      <c r="DE65" s="28"/>
      <c r="DF65" s="176"/>
      <c r="DJ65" s="30"/>
      <c r="DK65" s="28"/>
      <c r="DL65" s="176"/>
      <c r="DP65" s="30"/>
      <c r="DQ65" s="28"/>
      <c r="DR65" s="176"/>
      <c r="DV65" s="30"/>
      <c r="DW65" s="28"/>
      <c r="DX65" s="176"/>
      <c r="EB65" s="30"/>
      <c r="EC65" s="28"/>
    </row>
    <row r="66" spans="1:133">
      <c r="A66" s="19">
        <v>65</v>
      </c>
      <c r="M66" s="176"/>
      <c r="Q66" s="176"/>
      <c r="U66" s="176"/>
      <c r="Y66" s="176">
        <f t="shared" si="19"/>
        <v>0</v>
      </c>
      <c r="AB66" s="4" t="s">
        <v>429</v>
      </c>
      <c r="AC66" s="324" t="s">
        <v>774</v>
      </c>
      <c r="AD66" s="324"/>
      <c r="AY66" s="4" t="s">
        <v>181</v>
      </c>
      <c r="CB66" s="176" t="str">
        <f t="shared" si="24"/>
        <v xml:space="preserve">6.7 telefoni </v>
      </c>
      <c r="CC66" s="4" t="s">
        <v>975</v>
      </c>
      <c r="CD66" s="4" t="s">
        <v>1259</v>
      </c>
      <c r="CE66" s="4" t="s">
        <v>898</v>
      </c>
      <c r="CF66" s="31" t="s">
        <v>1197</v>
      </c>
      <c r="CG66" s="29" t="s">
        <v>1197</v>
      </c>
      <c r="CZ66" s="176"/>
      <c r="DD66" s="31"/>
      <c r="DE66" s="29"/>
      <c r="DF66" s="176"/>
      <c r="DJ66" s="31"/>
      <c r="DK66" s="29"/>
      <c r="DL66" s="176"/>
      <c r="DP66" s="31"/>
      <c r="DQ66" s="29"/>
      <c r="DR66" s="176"/>
      <c r="DV66" s="31"/>
      <c r="DW66" s="29"/>
      <c r="DX66" s="176"/>
      <c r="EB66" s="31"/>
      <c r="EC66" s="29"/>
    </row>
    <row r="67" spans="1:133">
      <c r="A67" s="19">
        <v>66</v>
      </c>
      <c r="M67" s="176"/>
      <c r="Q67" s="176"/>
      <c r="U67" s="176"/>
      <c r="Y67" s="176">
        <f t="shared" ref="Y67:Y85" si="27">IF(Y$1=Z$1,Z67,IF(Y$1=AA$1,AA67,IF(Y$1=AB$1,AB67,IF($Y$1=$AC$1,AC67,IF($Y$1=$AD$1,AD67,"")))))</f>
        <v>0</v>
      </c>
      <c r="AB67" s="4" t="s">
        <v>430</v>
      </c>
      <c r="AC67" s="324" t="s">
        <v>775</v>
      </c>
      <c r="AD67" s="324"/>
      <c r="AY67" s="4" t="s">
        <v>182</v>
      </c>
      <c r="CB67" s="176" t="str">
        <f t="shared" ref="CB67:CB86" si="28">IF(CB$1=CC$1,CC67,IF(CB$1=CD$1,CD67,IF(CB$1=CE$1,CE67,IF($Y$1=$AI$1,CF67,IF($Y$1=$AJ$1,CG67,"")))))</f>
        <v xml:space="preserve">6.8  agende elettroniche , macchine da scrivere elettriche ed elettroniche, altri prodotti e apparecchiature per raccogliere, memorizzare, elaborare, presentare o comunicare informazioni con mezzi elettronici, fax, telex, telefoni pubblici a pagamento, segreterie telefoniche o altri prodotti o apparecchiature per trasmettere suoni, immagini o altre informazioni mediante la telecomunicazione nonchè altre piccole apparecchiature informatiche e per telecomunicazioni. </v>
      </c>
      <c r="CC67" s="4" t="s">
        <v>976</v>
      </c>
      <c r="CD67" s="4" t="s">
        <v>1260</v>
      </c>
      <c r="CE67" s="4" t="s">
        <v>899</v>
      </c>
      <c r="CF67" s="30" t="s">
        <v>1198</v>
      </c>
      <c r="CG67" s="28" t="s">
        <v>1198</v>
      </c>
      <c r="CZ67" s="176"/>
      <c r="DD67" s="30"/>
      <c r="DE67" s="28"/>
      <c r="DF67" s="176"/>
      <c r="DJ67" s="30"/>
      <c r="DK67" s="28"/>
      <c r="DL67" s="176"/>
      <c r="DP67" s="30"/>
      <c r="DQ67" s="28"/>
      <c r="DR67" s="176"/>
      <c r="DV67" s="30"/>
      <c r="DW67" s="28"/>
      <c r="DX67" s="176"/>
      <c r="EB67" s="30"/>
      <c r="EC67" s="28"/>
    </row>
    <row r="68" spans="1:133">
      <c r="A68" s="19">
        <v>67</v>
      </c>
      <c r="M68" s="176"/>
      <c r="Q68" s="176"/>
      <c r="U68" s="176"/>
      <c r="Y68" s="176">
        <f t="shared" si="27"/>
        <v>0</v>
      </c>
      <c r="AB68" s="4" t="s">
        <v>431</v>
      </c>
      <c r="AC68" s="324" t="s">
        <v>776</v>
      </c>
      <c r="AD68" s="324"/>
      <c r="AY68" s="4" t="s">
        <v>183</v>
      </c>
      <c r="CB68" s="176">
        <f t="shared" si="28"/>
        <v>0</v>
      </c>
      <c r="CC68" s="4" t="s">
        <v>977</v>
      </c>
      <c r="CE68" s="4" t="s">
        <v>900</v>
      </c>
      <c r="CZ68" s="176"/>
      <c r="DF68" s="176"/>
      <c r="DL68" s="176"/>
      <c r="DR68" s="176"/>
      <c r="DX68" s="176"/>
    </row>
    <row r="69" spans="1:133">
      <c r="A69" s="19">
        <v>68</v>
      </c>
      <c r="M69" s="176"/>
      <c r="Q69" s="176"/>
      <c r="U69" s="176"/>
      <c r="Y69" s="176">
        <f t="shared" si="27"/>
        <v>0</v>
      </c>
      <c r="AB69" s="4" t="s">
        <v>432</v>
      </c>
      <c r="AC69" s="324" t="s">
        <v>777</v>
      </c>
      <c r="AD69" s="324"/>
      <c r="AY69" s="4" t="s">
        <v>184</v>
      </c>
      <c r="CB69" s="176">
        <f t="shared" si="28"/>
        <v>0</v>
      </c>
      <c r="CC69" s="4" t="s">
        <v>978</v>
      </c>
      <c r="CE69" s="4" t="s">
        <v>901</v>
      </c>
      <c r="CZ69" s="176"/>
      <c r="DF69" s="176"/>
      <c r="DL69" s="176"/>
      <c r="DR69" s="176"/>
      <c r="DX69" s="176"/>
    </row>
    <row r="70" spans="1:133">
      <c r="A70" s="19">
        <v>69</v>
      </c>
      <c r="M70" s="176"/>
      <c r="Q70" s="176"/>
      <c r="U70" s="176"/>
      <c r="Y70" s="176">
        <f t="shared" si="27"/>
        <v>0</v>
      </c>
      <c r="AB70" s="4" t="s">
        <v>433</v>
      </c>
      <c r="AC70" s="324" t="s">
        <v>778</v>
      </c>
      <c r="AD70" s="324"/>
      <c r="AY70" s="4" t="s">
        <v>185</v>
      </c>
      <c r="CB70" s="176">
        <f t="shared" si="28"/>
        <v>0</v>
      </c>
      <c r="CC70" s="4" t="s">
        <v>979</v>
      </c>
      <c r="CE70" s="4" t="s">
        <v>902</v>
      </c>
      <c r="CZ70" s="176"/>
      <c r="DF70" s="176"/>
      <c r="DL70" s="176"/>
      <c r="DR70" s="176"/>
      <c r="DX70" s="176"/>
    </row>
    <row r="71" spans="1:133">
      <c r="A71" s="19">
        <v>70</v>
      </c>
      <c r="M71" s="176"/>
      <c r="Q71" s="176"/>
      <c r="U71" s="176"/>
      <c r="Y71" s="176">
        <f t="shared" si="27"/>
        <v>0</v>
      </c>
      <c r="AB71" s="4" t="s">
        <v>434</v>
      </c>
      <c r="AC71" s="324" t="s">
        <v>434</v>
      </c>
      <c r="AD71" s="324"/>
      <c r="AY71" s="4" t="s">
        <v>186</v>
      </c>
      <c r="CB71" s="176">
        <f t="shared" si="28"/>
        <v>0</v>
      </c>
      <c r="CC71" s="4" t="s">
        <v>980</v>
      </c>
      <c r="CE71" s="4" t="s">
        <v>903</v>
      </c>
      <c r="CZ71" s="176"/>
      <c r="DF71" s="176"/>
      <c r="DL71" s="176"/>
      <c r="DR71" s="176"/>
      <c r="DX71" s="176"/>
    </row>
    <row r="72" spans="1:133">
      <c r="A72" s="19">
        <v>71</v>
      </c>
      <c r="M72" s="176"/>
      <c r="Q72" s="176"/>
      <c r="U72" s="176"/>
      <c r="Y72" s="176">
        <f t="shared" si="27"/>
        <v>0</v>
      </c>
      <c r="AB72" s="4" t="s">
        <v>435</v>
      </c>
      <c r="AC72" s="324" t="s">
        <v>779</v>
      </c>
      <c r="AD72" s="324"/>
      <c r="AY72" s="4" t="s">
        <v>187</v>
      </c>
      <c r="CB72" s="176">
        <f t="shared" si="28"/>
        <v>0</v>
      </c>
      <c r="CC72" s="4" t="s">
        <v>981</v>
      </c>
      <c r="CE72" s="4" t="s">
        <v>904</v>
      </c>
      <c r="CZ72" s="176"/>
      <c r="DF72" s="176"/>
      <c r="DL72" s="176"/>
      <c r="DR72" s="176"/>
      <c r="DX72" s="176"/>
    </row>
    <row r="73" spans="1:133">
      <c r="A73" s="19">
        <v>72</v>
      </c>
      <c r="M73" s="176"/>
      <c r="Q73" s="176"/>
      <c r="U73" s="176"/>
      <c r="Y73" s="176">
        <f t="shared" si="27"/>
        <v>0</v>
      </c>
      <c r="AB73" s="4" t="s">
        <v>436</v>
      </c>
      <c r="AC73" s="324" t="s">
        <v>780</v>
      </c>
      <c r="AD73" s="324"/>
      <c r="AY73" s="4" t="s">
        <v>188</v>
      </c>
      <c r="CB73" s="176">
        <f t="shared" si="28"/>
        <v>0</v>
      </c>
      <c r="CC73" s="4" t="s">
        <v>982</v>
      </c>
      <c r="CE73" s="4" t="s">
        <v>905</v>
      </c>
      <c r="CZ73" s="176"/>
      <c r="DF73" s="176"/>
      <c r="DL73" s="176"/>
      <c r="DR73" s="176"/>
      <c r="DX73" s="176"/>
    </row>
    <row r="74" spans="1:133">
      <c r="A74" s="19">
        <v>73</v>
      </c>
      <c r="M74" s="176"/>
      <c r="Q74" s="176"/>
      <c r="U74" s="176"/>
      <c r="Y74" s="176">
        <f t="shared" si="27"/>
        <v>0</v>
      </c>
      <c r="AB74" s="4" t="s">
        <v>437</v>
      </c>
      <c r="AC74" s="324" t="s">
        <v>781</v>
      </c>
      <c r="AD74" s="324"/>
      <c r="AY74" s="4" t="s">
        <v>189</v>
      </c>
      <c r="CB74" s="176">
        <f t="shared" si="28"/>
        <v>0</v>
      </c>
      <c r="CC74" s="4" t="s">
        <v>983</v>
      </c>
      <c r="CE74" s="4" t="s">
        <v>906</v>
      </c>
      <c r="CZ74" s="176"/>
      <c r="DF74" s="176"/>
      <c r="DL74" s="176"/>
      <c r="DR74" s="176"/>
      <c r="DX74" s="176"/>
    </row>
    <row r="75" spans="1:133">
      <c r="A75" s="19">
        <v>74</v>
      </c>
      <c r="M75" s="176"/>
      <c r="Q75" s="176"/>
      <c r="U75" s="176"/>
      <c r="Y75" s="176">
        <f t="shared" si="27"/>
        <v>0</v>
      </c>
      <c r="AB75" s="4" t="s">
        <v>438</v>
      </c>
      <c r="AC75" s="324" t="s">
        <v>782</v>
      </c>
      <c r="AD75" s="324"/>
      <c r="AY75" s="4" t="s">
        <v>190</v>
      </c>
      <c r="CB75" s="176">
        <f t="shared" si="28"/>
        <v>0</v>
      </c>
      <c r="CC75" s="4" t="s">
        <v>984</v>
      </c>
      <c r="CE75" s="4" t="s">
        <v>907</v>
      </c>
      <c r="CZ75" s="176"/>
      <c r="DF75" s="176"/>
      <c r="DL75" s="176"/>
      <c r="DR75" s="176"/>
      <c r="DX75" s="176"/>
    </row>
    <row r="76" spans="1:133">
      <c r="A76" s="19">
        <v>75</v>
      </c>
      <c r="M76" s="176"/>
      <c r="Q76" s="176"/>
      <c r="U76" s="176"/>
      <c r="Y76" s="176">
        <f t="shared" si="27"/>
        <v>0</v>
      </c>
      <c r="AB76" s="4" t="s">
        <v>439</v>
      </c>
      <c r="AC76" s="324" t="s">
        <v>439</v>
      </c>
      <c r="AD76" s="324"/>
      <c r="AY76" s="4" t="s">
        <v>191</v>
      </c>
      <c r="CB76" s="176">
        <f t="shared" si="28"/>
        <v>0</v>
      </c>
      <c r="CC76" s="4" t="s">
        <v>985</v>
      </c>
      <c r="CE76" s="4" t="s">
        <v>908</v>
      </c>
      <c r="CZ76" s="176"/>
      <c r="DF76" s="176"/>
      <c r="DL76" s="176"/>
      <c r="DR76" s="176"/>
      <c r="DX76" s="176"/>
    </row>
    <row r="77" spans="1:133">
      <c r="A77" s="19">
        <v>76</v>
      </c>
      <c r="M77" s="176"/>
      <c r="Q77" s="176"/>
      <c r="U77" s="176"/>
      <c r="Y77" s="176">
        <f t="shared" si="27"/>
        <v>0</v>
      </c>
      <c r="AB77" s="4" t="s">
        <v>440</v>
      </c>
      <c r="AC77" s="324" t="s">
        <v>783</v>
      </c>
      <c r="AD77" s="324"/>
      <c r="AY77" s="4" t="s">
        <v>192</v>
      </c>
      <c r="CB77" s="176">
        <f t="shared" si="28"/>
        <v>0</v>
      </c>
      <c r="CC77" s="4" t="s">
        <v>986</v>
      </c>
      <c r="CE77" s="4" t="s">
        <v>909</v>
      </c>
      <c r="CZ77" s="176"/>
      <c r="DF77" s="176"/>
      <c r="DL77" s="176"/>
      <c r="DR77" s="176"/>
      <c r="DX77" s="176"/>
    </row>
    <row r="78" spans="1:133">
      <c r="A78" s="19">
        <v>77</v>
      </c>
      <c r="M78" s="176"/>
      <c r="Q78" s="176"/>
      <c r="U78" s="176"/>
      <c r="Y78" s="176">
        <f t="shared" si="27"/>
        <v>0</v>
      </c>
      <c r="AB78" s="4" t="s">
        <v>441</v>
      </c>
      <c r="AC78" s="324" t="s">
        <v>784</v>
      </c>
      <c r="AD78" s="324"/>
      <c r="AY78" s="4" t="s">
        <v>193</v>
      </c>
      <c r="CB78" s="176">
        <f t="shared" si="28"/>
        <v>0</v>
      </c>
      <c r="CC78" s="4" t="s">
        <v>987</v>
      </c>
      <c r="CE78" s="4" t="s">
        <v>910</v>
      </c>
      <c r="CZ78" s="176"/>
      <c r="DF78" s="176"/>
      <c r="DL78" s="176"/>
      <c r="DR78" s="176"/>
      <c r="DX78" s="176"/>
    </row>
    <row r="79" spans="1:133">
      <c r="A79" s="19">
        <v>78</v>
      </c>
      <c r="M79" s="176"/>
      <c r="Q79" s="176"/>
      <c r="U79" s="176"/>
      <c r="Y79" s="176">
        <f t="shared" si="27"/>
        <v>0</v>
      </c>
      <c r="AB79" s="4" t="s">
        <v>442</v>
      </c>
      <c r="AC79" s="324" t="s">
        <v>442</v>
      </c>
      <c r="AD79" s="324"/>
      <c r="AY79" s="4" t="s">
        <v>194</v>
      </c>
      <c r="CB79" s="176">
        <f t="shared" si="28"/>
        <v>0</v>
      </c>
      <c r="CC79" s="4" t="s">
        <v>988</v>
      </c>
      <c r="CE79" s="4" t="s">
        <v>911</v>
      </c>
      <c r="CZ79" s="176"/>
      <c r="DF79" s="176"/>
      <c r="DL79" s="176"/>
      <c r="DR79" s="176"/>
      <c r="DX79" s="176"/>
    </row>
    <row r="80" spans="1:133">
      <c r="A80" s="19">
        <v>79</v>
      </c>
      <c r="M80" s="176"/>
      <c r="Q80" s="176"/>
      <c r="U80" s="176"/>
      <c r="Y80" s="176">
        <f t="shared" si="27"/>
        <v>0</v>
      </c>
      <c r="AB80" s="4" t="s">
        <v>443</v>
      </c>
      <c r="AC80" s="324" t="s">
        <v>443</v>
      </c>
      <c r="AD80" s="324"/>
      <c r="CB80" s="176">
        <f t="shared" si="28"/>
        <v>0</v>
      </c>
      <c r="CC80" s="4" t="s">
        <v>989</v>
      </c>
      <c r="CE80" s="4" t="s">
        <v>912</v>
      </c>
      <c r="CZ80" s="176"/>
      <c r="DF80" s="176"/>
      <c r="DL80" s="176"/>
      <c r="DR80" s="176"/>
      <c r="DX80" s="176"/>
    </row>
    <row r="81" spans="1:128">
      <c r="A81" s="19">
        <v>80</v>
      </c>
      <c r="M81" s="176"/>
      <c r="Q81" s="176"/>
      <c r="U81" s="176"/>
      <c r="Y81" s="176">
        <f t="shared" si="27"/>
        <v>0</v>
      </c>
      <c r="AB81" s="4" t="s">
        <v>444</v>
      </c>
      <c r="AC81" s="324" t="s">
        <v>785</v>
      </c>
      <c r="AD81" s="324"/>
      <c r="CB81" s="176">
        <f t="shared" si="28"/>
        <v>0</v>
      </c>
      <c r="CC81" s="4" t="s">
        <v>990</v>
      </c>
      <c r="CZ81" s="176"/>
      <c r="DF81" s="176"/>
      <c r="DL81" s="176"/>
      <c r="DR81" s="176"/>
      <c r="DX81" s="176"/>
    </row>
    <row r="82" spans="1:128">
      <c r="A82" s="19">
        <v>81</v>
      </c>
      <c r="M82" s="176"/>
      <c r="Q82" s="176"/>
      <c r="U82" s="176"/>
      <c r="Y82" s="176">
        <f t="shared" si="27"/>
        <v>0</v>
      </c>
      <c r="AB82" s="4" t="s">
        <v>445</v>
      </c>
      <c r="AC82" s="324" t="s">
        <v>786</v>
      </c>
      <c r="AD82" s="324"/>
      <c r="CB82" s="176">
        <f t="shared" si="28"/>
        <v>0</v>
      </c>
      <c r="CC82" s="4" t="s">
        <v>991</v>
      </c>
      <c r="CZ82" s="176"/>
      <c r="DF82" s="176"/>
      <c r="DL82" s="176"/>
      <c r="DR82" s="176"/>
      <c r="DX82" s="176"/>
    </row>
    <row r="83" spans="1:128">
      <c r="A83" s="19">
        <v>82</v>
      </c>
      <c r="M83" s="176"/>
      <c r="Q83" s="176"/>
      <c r="U83" s="176"/>
      <c r="Y83" s="176">
        <f t="shared" si="27"/>
        <v>0</v>
      </c>
      <c r="AB83" s="4" t="s">
        <v>446</v>
      </c>
      <c r="AC83" s="324" t="s">
        <v>787</v>
      </c>
      <c r="AD83" s="324"/>
      <c r="CB83" s="176">
        <f t="shared" si="28"/>
        <v>0</v>
      </c>
      <c r="CC83" s="4" t="s">
        <v>992</v>
      </c>
      <c r="CZ83" s="176"/>
      <c r="DF83" s="176"/>
      <c r="DL83" s="176"/>
      <c r="DR83" s="176"/>
      <c r="DX83" s="176"/>
    </row>
    <row r="84" spans="1:128">
      <c r="A84" s="19">
        <v>83</v>
      </c>
      <c r="M84" s="176"/>
      <c r="Q84" s="176"/>
      <c r="U84" s="176"/>
      <c r="Y84" s="176">
        <f t="shared" si="27"/>
        <v>0</v>
      </c>
      <c r="AB84" s="4" t="s">
        <v>447</v>
      </c>
      <c r="AC84" s="324" t="s">
        <v>788</v>
      </c>
      <c r="AD84" s="324"/>
      <c r="CB84" s="176">
        <f t="shared" si="28"/>
        <v>0</v>
      </c>
      <c r="CC84" s="4" t="s">
        <v>993</v>
      </c>
      <c r="CZ84" s="176"/>
      <c r="DF84" s="176"/>
      <c r="DL84" s="176"/>
      <c r="DR84" s="176"/>
      <c r="DX84" s="176"/>
    </row>
    <row r="85" spans="1:128">
      <c r="A85" s="19">
        <v>84</v>
      </c>
      <c r="M85" s="19"/>
      <c r="Q85" s="19"/>
      <c r="U85" s="19"/>
      <c r="Y85" s="176">
        <f t="shared" si="27"/>
        <v>0</v>
      </c>
      <c r="AB85" s="4" t="s">
        <v>795</v>
      </c>
      <c r="AC85" s="324" t="s">
        <v>635</v>
      </c>
      <c r="AD85" s="324"/>
      <c r="CB85" s="176">
        <f t="shared" si="28"/>
        <v>0</v>
      </c>
      <c r="CC85" s="4" t="s">
        <v>994</v>
      </c>
      <c r="CZ85" s="176"/>
      <c r="DF85" s="176"/>
      <c r="DL85" s="176"/>
      <c r="DR85" s="176"/>
      <c r="DX85" s="176"/>
    </row>
    <row r="86" spans="1:128">
      <c r="A86" s="19">
        <v>85</v>
      </c>
      <c r="M86" s="19"/>
      <c r="Q86" s="19"/>
      <c r="U86" s="19"/>
      <c r="Y86" s="176"/>
      <c r="AD86" s="324"/>
      <c r="CB86" s="176">
        <f t="shared" si="28"/>
        <v>0</v>
      </c>
      <c r="CC86" s="4" t="s">
        <v>995</v>
      </c>
      <c r="CZ86" s="176"/>
      <c r="DF86" s="176"/>
      <c r="DL86" s="176"/>
      <c r="DR86" s="176"/>
      <c r="DX86" s="176"/>
    </row>
    <row r="87" spans="1:128">
      <c r="A87" s="19">
        <v>86</v>
      </c>
      <c r="M87" s="19"/>
      <c r="Q87" s="19"/>
      <c r="U87" s="19"/>
      <c r="Y87" s="176"/>
      <c r="AD87" s="324"/>
    </row>
    <row r="88" spans="1:128">
      <c r="A88" s="19">
        <v>87</v>
      </c>
      <c r="M88" s="19"/>
      <c r="Q88" s="19"/>
      <c r="U88" s="19"/>
      <c r="Y88" s="176"/>
      <c r="AD88" s="324"/>
    </row>
    <row r="89" spans="1:128">
      <c r="A89" s="19">
        <v>88</v>
      </c>
      <c r="M89" s="19"/>
      <c r="Q89" s="19"/>
      <c r="U89" s="19"/>
      <c r="Y89" s="176"/>
      <c r="AD89" s="324"/>
    </row>
    <row r="90" spans="1:128">
      <c r="A90" s="19">
        <v>89</v>
      </c>
      <c r="M90" s="19"/>
      <c r="Q90" s="19"/>
      <c r="U90" s="19"/>
      <c r="Y90" s="176"/>
      <c r="AD90" s="324"/>
    </row>
    <row r="91" spans="1:128">
      <c r="A91" s="19">
        <v>90</v>
      </c>
      <c r="M91" s="19"/>
      <c r="Q91" s="19"/>
      <c r="U91" s="19"/>
      <c r="Y91" s="176"/>
      <c r="AD91" s="324"/>
    </row>
    <row r="92" spans="1:128">
      <c r="A92" s="19">
        <v>91</v>
      </c>
      <c r="M92" s="19"/>
      <c r="Q92" s="19"/>
      <c r="U92" s="19"/>
      <c r="Y92" s="176"/>
      <c r="AD92" s="324"/>
    </row>
    <row r="93" spans="1:128">
      <c r="A93" s="19">
        <v>92</v>
      </c>
      <c r="M93" s="19"/>
      <c r="Q93" s="19"/>
      <c r="U93" s="19"/>
      <c r="Y93" s="176"/>
      <c r="AD93" s="324"/>
    </row>
    <row r="94" spans="1:128">
      <c r="A94" s="19">
        <v>93</v>
      </c>
      <c r="M94" s="19"/>
      <c r="Q94" s="19"/>
      <c r="U94" s="19"/>
      <c r="Y94" s="176"/>
      <c r="AD94" s="324"/>
    </row>
    <row r="95" spans="1:128">
      <c r="A95" s="19">
        <v>94</v>
      </c>
      <c r="M95" s="176"/>
      <c r="Q95" s="176"/>
      <c r="U95" s="176"/>
      <c r="Y95" s="176"/>
      <c r="AD95" s="324"/>
    </row>
    <row r="96" spans="1:128">
      <c r="A96" s="19">
        <v>95</v>
      </c>
      <c r="M96" s="19"/>
      <c r="Q96" s="19"/>
      <c r="U96" s="19"/>
      <c r="Y96" s="176"/>
      <c r="AD96" s="324"/>
    </row>
    <row r="97" spans="1:30">
      <c r="A97" s="19">
        <v>96</v>
      </c>
      <c r="M97" s="19"/>
      <c r="Q97" s="19"/>
      <c r="U97" s="19"/>
      <c r="Y97" s="176"/>
      <c r="AD97" s="324"/>
    </row>
    <row r="98" spans="1:30">
      <c r="A98" s="19">
        <v>97</v>
      </c>
      <c r="M98" s="19"/>
      <c r="Q98" s="19"/>
      <c r="U98" s="19"/>
      <c r="Y98" s="176"/>
      <c r="AD98" s="324"/>
    </row>
    <row r="99" spans="1:30">
      <c r="A99" s="19">
        <v>98</v>
      </c>
      <c r="Y99" s="176"/>
      <c r="AD99" s="324"/>
    </row>
    <row r="100" spans="1:30">
      <c r="A100" s="19">
        <v>99</v>
      </c>
      <c r="Y100" s="176"/>
      <c r="AD100" s="324"/>
    </row>
    <row r="101" spans="1:30">
      <c r="A101" s="19">
        <v>100</v>
      </c>
      <c r="Y101" s="176"/>
      <c r="AD101" s="324"/>
    </row>
    <row r="102" spans="1:30">
      <c r="A102" s="19">
        <v>101</v>
      </c>
      <c r="Y102" s="176"/>
      <c r="AD102" s="324"/>
    </row>
    <row r="103" spans="1:30">
      <c r="A103" s="19">
        <v>102</v>
      </c>
      <c r="Y103" s="176"/>
      <c r="AD103" s="324"/>
    </row>
    <row r="104" spans="1:30">
      <c r="A104" s="19">
        <v>103</v>
      </c>
      <c r="Y104" s="176"/>
      <c r="AD104" s="324"/>
    </row>
    <row r="105" spans="1:30">
      <c r="A105" s="19">
        <v>104</v>
      </c>
      <c r="Y105" s="176"/>
      <c r="AD105" s="324"/>
    </row>
    <row r="106" spans="1:30">
      <c r="A106" s="19">
        <v>105</v>
      </c>
      <c r="Y106" s="176"/>
      <c r="AD106" s="324"/>
    </row>
    <row r="107" spans="1:30">
      <c r="A107" s="19">
        <v>106</v>
      </c>
      <c r="Y107" s="176"/>
      <c r="AD107" s="324"/>
    </row>
    <row r="108" spans="1:30">
      <c r="A108" s="19">
        <v>107</v>
      </c>
      <c r="Y108" s="176"/>
      <c r="AD108" s="324"/>
    </row>
    <row r="109" spans="1:30">
      <c r="A109" s="19">
        <v>108</v>
      </c>
      <c r="Y109" s="176"/>
      <c r="AD109" s="324"/>
    </row>
    <row r="110" spans="1:30">
      <c r="A110" s="19">
        <v>109</v>
      </c>
      <c r="Y110" s="176"/>
      <c r="AD110" s="324"/>
    </row>
    <row r="111" spans="1:30">
      <c r="A111" s="19">
        <v>110</v>
      </c>
      <c r="Y111" s="176"/>
      <c r="AD111" s="324"/>
    </row>
    <row r="112" spans="1:30">
      <c r="A112" s="19">
        <v>111</v>
      </c>
      <c r="Y112" s="176"/>
      <c r="AD112" s="324"/>
    </row>
    <row r="113" spans="1:30">
      <c r="A113" s="19">
        <v>112</v>
      </c>
      <c r="Y113" s="176"/>
      <c r="AD113" s="324"/>
    </row>
    <row r="114" spans="1:30">
      <c r="A114" s="19">
        <v>113</v>
      </c>
      <c r="Y114" s="176"/>
      <c r="AD114" s="324"/>
    </row>
    <row r="115" spans="1:30">
      <c r="A115" s="19">
        <v>114</v>
      </c>
      <c r="Y115" s="176"/>
      <c r="AD115" s="324"/>
    </row>
    <row r="116" spans="1:30">
      <c r="A116" s="19">
        <v>115</v>
      </c>
      <c r="Y116" s="176"/>
      <c r="AD116" s="324"/>
    </row>
    <row r="117" spans="1:30">
      <c r="A117" s="19">
        <v>116</v>
      </c>
      <c r="Y117" s="176"/>
      <c r="AD117" s="324"/>
    </row>
    <row r="118" spans="1:30">
      <c r="A118" s="19">
        <v>117</v>
      </c>
      <c r="Y118" s="176"/>
      <c r="AD118" s="324"/>
    </row>
    <row r="119" spans="1:30">
      <c r="A119" s="19">
        <v>118</v>
      </c>
      <c r="Y119" s="176"/>
      <c r="AD119" s="324"/>
    </row>
    <row r="120" spans="1:30">
      <c r="A120" s="19">
        <v>119</v>
      </c>
      <c r="Y120" s="176"/>
      <c r="AD120" s="324"/>
    </row>
    <row r="121" spans="1:30">
      <c r="A121" s="19">
        <v>120</v>
      </c>
      <c r="Y121" s="176"/>
      <c r="AD121" s="324"/>
    </row>
    <row r="122" spans="1:30">
      <c r="A122" s="19">
        <v>121</v>
      </c>
      <c r="Y122" s="176"/>
    </row>
    <row r="123" spans="1:30">
      <c r="A123" s="19">
        <v>122</v>
      </c>
      <c r="Y123" s="176"/>
    </row>
    <row r="124" spans="1:30">
      <c r="A124" s="19">
        <v>123</v>
      </c>
      <c r="Y124" s="176"/>
    </row>
    <row r="125" spans="1:30">
      <c r="A125" s="19">
        <v>124</v>
      </c>
      <c r="Y125" s="176"/>
    </row>
    <row r="126" spans="1:30">
      <c r="A126" s="19">
        <v>125</v>
      </c>
      <c r="Y126" s="176"/>
    </row>
    <row r="127" spans="1:30">
      <c r="A127" s="19">
        <v>126</v>
      </c>
      <c r="Y127" s="176"/>
    </row>
    <row r="128" spans="1:30">
      <c r="A128" s="19">
        <v>127</v>
      </c>
      <c r="Y128" s="176"/>
    </row>
    <row r="129" spans="1:25">
      <c r="A129" s="19">
        <v>128</v>
      </c>
      <c r="Y129" s="176"/>
    </row>
    <row r="130" spans="1:25">
      <c r="A130" s="19">
        <v>129</v>
      </c>
      <c r="Y130" s="176"/>
    </row>
    <row r="131" spans="1:25">
      <c r="A131" s="19">
        <v>130</v>
      </c>
      <c r="Y131" s="176"/>
    </row>
    <row r="132" spans="1:25">
      <c r="A132" s="19">
        <v>131</v>
      </c>
      <c r="Y132" s="176"/>
    </row>
    <row r="133" spans="1:25">
      <c r="A133" s="19">
        <v>132</v>
      </c>
      <c r="Y133" s="176"/>
    </row>
    <row r="134" spans="1:25">
      <c r="A134" s="19">
        <v>133</v>
      </c>
      <c r="Y134" s="176"/>
    </row>
    <row r="135" spans="1:25">
      <c r="A135" s="19">
        <v>134</v>
      </c>
      <c r="Y135" s="176"/>
    </row>
    <row r="136" spans="1:25">
      <c r="A136" s="19">
        <v>135</v>
      </c>
      <c r="Y136" s="176"/>
    </row>
    <row r="137" spans="1:25">
      <c r="A137" s="19">
        <v>136</v>
      </c>
      <c r="Y137" s="176"/>
    </row>
    <row r="138" spans="1:25">
      <c r="A138" s="19">
        <v>137</v>
      </c>
      <c r="Y138" s="176"/>
    </row>
    <row r="139" spans="1:25">
      <c r="A139" s="19">
        <v>138</v>
      </c>
      <c r="Y139" s="176"/>
    </row>
    <row r="140" spans="1:25">
      <c r="A140" s="19">
        <v>139</v>
      </c>
      <c r="Y140" s="176"/>
    </row>
    <row r="141" spans="1:25">
      <c r="A141" s="19">
        <v>140</v>
      </c>
      <c r="Y141" s="176"/>
    </row>
    <row r="142" spans="1:25">
      <c r="A142" s="19">
        <v>141</v>
      </c>
      <c r="Y142" s="176"/>
    </row>
    <row r="143" spans="1:25">
      <c r="A143" s="19">
        <v>142</v>
      </c>
      <c r="Y143" s="176"/>
    </row>
    <row r="144" spans="1:25">
      <c r="A144" s="19">
        <v>143</v>
      </c>
      <c r="Y144" s="176"/>
    </row>
    <row r="145" spans="1:25">
      <c r="A145" s="19">
        <v>144</v>
      </c>
      <c r="Y145" s="176"/>
    </row>
    <row r="146" spans="1:25">
      <c r="A146" s="19">
        <v>145</v>
      </c>
      <c r="Y146" s="176"/>
    </row>
    <row r="147" spans="1:25">
      <c r="A147" s="19">
        <v>146</v>
      </c>
      <c r="Y147" s="176"/>
    </row>
    <row r="148" spans="1:25">
      <c r="A148" s="19">
        <v>147</v>
      </c>
      <c r="Y148" s="176"/>
    </row>
    <row r="149" spans="1:25">
      <c r="A149" s="19">
        <v>148</v>
      </c>
      <c r="Y149" s="176"/>
    </row>
    <row r="150" spans="1:25">
      <c r="A150" s="19">
        <v>149</v>
      </c>
      <c r="Y150" s="176"/>
    </row>
    <row r="151" spans="1:25">
      <c r="A151" s="19">
        <v>150</v>
      </c>
      <c r="Y151" s="176"/>
    </row>
    <row r="152" spans="1:25">
      <c r="A152" s="19">
        <v>151</v>
      </c>
      <c r="Y152" s="176"/>
    </row>
    <row r="153" spans="1:25">
      <c r="A153" s="19">
        <v>152</v>
      </c>
      <c r="Y153" s="176"/>
    </row>
    <row r="154" spans="1:25">
      <c r="A154" s="19">
        <v>153</v>
      </c>
      <c r="Y154" s="176"/>
    </row>
    <row r="155" spans="1:25">
      <c r="A155" s="19">
        <v>154</v>
      </c>
      <c r="Y155" s="176"/>
    </row>
    <row r="156" spans="1:25">
      <c r="A156" s="19">
        <v>155</v>
      </c>
      <c r="Y156" s="176"/>
    </row>
    <row r="157" spans="1:25">
      <c r="A157" s="19">
        <v>156</v>
      </c>
      <c r="Y157" s="176"/>
    </row>
    <row r="158" spans="1:25">
      <c r="A158" s="19">
        <v>157</v>
      </c>
      <c r="Y158" s="176"/>
    </row>
    <row r="159" spans="1:25">
      <c r="A159" s="19">
        <v>158</v>
      </c>
      <c r="Y159" s="176"/>
    </row>
    <row r="160" spans="1:25">
      <c r="A160" s="19">
        <v>159</v>
      </c>
      <c r="Y160" s="176"/>
    </row>
    <row r="161" spans="1:25">
      <c r="A161" s="19">
        <v>160</v>
      </c>
      <c r="Y161" s="176"/>
    </row>
    <row r="162" spans="1:25">
      <c r="A162" s="19">
        <v>161</v>
      </c>
      <c r="Y162" s="176"/>
    </row>
    <row r="163" spans="1:25">
      <c r="A163" s="19">
        <v>162</v>
      </c>
      <c r="Y163" s="176"/>
    </row>
    <row r="164" spans="1:25">
      <c r="A164" s="19">
        <v>163</v>
      </c>
      <c r="Y164" s="176"/>
    </row>
    <row r="165" spans="1:25">
      <c r="A165" s="19">
        <v>164</v>
      </c>
      <c r="Y165" s="176"/>
    </row>
    <row r="166" spans="1:25">
      <c r="A166" s="19">
        <v>165</v>
      </c>
      <c r="Y166" s="176"/>
    </row>
    <row r="167" spans="1:25">
      <c r="A167" s="19">
        <v>166</v>
      </c>
      <c r="Y167" s="176"/>
    </row>
    <row r="168" spans="1:25">
      <c r="A168" s="19">
        <v>167</v>
      </c>
      <c r="Y168" s="176"/>
    </row>
    <row r="169" spans="1:25">
      <c r="A169" s="19">
        <v>168</v>
      </c>
      <c r="Y169" s="176"/>
    </row>
    <row r="170" spans="1:25">
      <c r="A170" s="19">
        <v>169</v>
      </c>
      <c r="Y170" s="176"/>
    </row>
    <row r="171" spans="1:25">
      <c r="A171" s="19">
        <v>170</v>
      </c>
      <c r="Y171" s="176"/>
    </row>
    <row r="172" spans="1:25">
      <c r="A172" s="19">
        <v>171</v>
      </c>
      <c r="Y172" s="176"/>
    </row>
    <row r="173" spans="1:25">
      <c r="A173" s="19">
        <v>172</v>
      </c>
      <c r="Y173" s="176"/>
    </row>
    <row r="174" spans="1:25">
      <c r="A174" s="19">
        <v>173</v>
      </c>
      <c r="Y174" s="176"/>
    </row>
    <row r="175" spans="1:25">
      <c r="A175" s="19">
        <v>174</v>
      </c>
      <c r="Y175" s="176"/>
    </row>
    <row r="176" spans="1:25">
      <c r="A176" s="19">
        <v>175</v>
      </c>
      <c r="Y176" s="176"/>
    </row>
    <row r="177" spans="1:25">
      <c r="A177" s="19">
        <v>176</v>
      </c>
      <c r="Y177" s="176"/>
    </row>
    <row r="178" spans="1:25">
      <c r="A178" s="19">
        <v>177</v>
      </c>
      <c r="Y178" s="176"/>
    </row>
    <row r="179" spans="1:25">
      <c r="A179" s="19">
        <v>178</v>
      </c>
      <c r="Y179" s="176"/>
    </row>
    <row r="180" spans="1:25">
      <c r="A180" s="19">
        <v>179</v>
      </c>
      <c r="Y180" s="176"/>
    </row>
    <row r="181" spans="1:25">
      <c r="A181" s="19">
        <v>180</v>
      </c>
      <c r="Y181" s="176"/>
    </row>
    <row r="182" spans="1:25">
      <c r="A182" s="19">
        <v>181</v>
      </c>
      <c r="Y182" s="176"/>
    </row>
    <row r="183" spans="1:25">
      <c r="A183" s="19">
        <v>182</v>
      </c>
      <c r="Y183" s="176"/>
    </row>
    <row r="184" spans="1:25">
      <c r="A184" s="19">
        <v>183</v>
      </c>
      <c r="Y184" s="176"/>
    </row>
    <row r="185" spans="1:25">
      <c r="A185" s="19">
        <v>184</v>
      </c>
      <c r="Y185" s="176"/>
    </row>
    <row r="186" spans="1:25">
      <c r="A186" s="19">
        <v>185</v>
      </c>
      <c r="Y186" s="176"/>
    </row>
    <row r="187" spans="1:25">
      <c r="A187" s="19">
        <v>186</v>
      </c>
      <c r="Y187" s="176"/>
    </row>
    <row r="188" spans="1:25">
      <c r="A188" s="19">
        <v>187</v>
      </c>
      <c r="Y188" s="176"/>
    </row>
    <row r="189" spans="1:25">
      <c r="A189" s="19">
        <v>188</v>
      </c>
      <c r="Y189" s="176"/>
    </row>
    <row r="190" spans="1:25">
      <c r="A190" s="19">
        <v>189</v>
      </c>
      <c r="Y190" s="176"/>
    </row>
    <row r="191" spans="1:25">
      <c r="A191" s="19">
        <v>190</v>
      </c>
      <c r="Y191" s="176"/>
    </row>
    <row r="192" spans="1:25">
      <c r="A192" s="19">
        <v>191</v>
      </c>
      <c r="Y192" s="176"/>
    </row>
    <row r="193" spans="1:25">
      <c r="A193" s="19">
        <v>192</v>
      </c>
      <c r="Y193" s="176"/>
    </row>
    <row r="194" spans="1:25">
      <c r="A194" s="19">
        <v>193</v>
      </c>
      <c r="Y194" s="176"/>
    </row>
    <row r="195" spans="1:25">
      <c r="A195" s="19">
        <v>194</v>
      </c>
      <c r="Y195" s="176"/>
    </row>
    <row r="196" spans="1:25">
      <c r="A196" s="19">
        <v>195</v>
      </c>
      <c r="Y196" s="176"/>
    </row>
    <row r="197" spans="1:25">
      <c r="A197" s="19">
        <v>196</v>
      </c>
      <c r="Y197" s="176"/>
    </row>
    <row r="198" spans="1:25">
      <c r="A198" s="19">
        <v>197</v>
      </c>
      <c r="Y198" s="176"/>
    </row>
    <row r="199" spans="1:25">
      <c r="A199" s="19">
        <v>198</v>
      </c>
      <c r="Y199" s="176"/>
    </row>
    <row r="200" spans="1:25">
      <c r="A200" s="19">
        <v>199</v>
      </c>
      <c r="Y200" s="176"/>
    </row>
    <row r="201" spans="1:25">
      <c r="A201" s="19">
        <v>200</v>
      </c>
      <c r="Y201" s="176"/>
    </row>
    <row r="202" spans="1:25">
      <c r="A202" s="19">
        <v>201</v>
      </c>
      <c r="Y202" s="176"/>
    </row>
    <row r="203" spans="1:25">
      <c r="A203" s="19">
        <v>202</v>
      </c>
      <c r="Y203" s="176"/>
    </row>
    <row r="204" spans="1:25">
      <c r="A204" s="19">
        <v>203</v>
      </c>
      <c r="Y204" s="176"/>
    </row>
    <row r="205" spans="1:25">
      <c r="A205" s="19">
        <v>204</v>
      </c>
      <c r="Y205" s="176"/>
    </row>
    <row r="206" spans="1:25">
      <c r="A206" s="19">
        <v>205</v>
      </c>
      <c r="Y206" s="176"/>
    </row>
    <row r="207" spans="1:25">
      <c r="A207" s="19">
        <v>206</v>
      </c>
      <c r="Y207" s="176"/>
    </row>
    <row r="208" spans="1:25">
      <c r="A208" s="19">
        <v>207</v>
      </c>
      <c r="Y208" s="176"/>
    </row>
    <row r="209" spans="1:25">
      <c r="A209" s="19">
        <v>208</v>
      </c>
      <c r="Y209" s="176"/>
    </row>
    <row r="210" spans="1:25">
      <c r="A210" s="19">
        <v>209</v>
      </c>
      <c r="Y210" s="176"/>
    </row>
    <row r="211" spans="1:25">
      <c r="A211" s="19">
        <v>210</v>
      </c>
      <c r="Y211" s="176"/>
    </row>
    <row r="212" spans="1:25">
      <c r="A212" s="19">
        <v>211</v>
      </c>
      <c r="Y212" s="176"/>
    </row>
    <row r="213" spans="1:25">
      <c r="A213" s="19">
        <v>212</v>
      </c>
      <c r="Y213" s="176"/>
    </row>
    <row r="214" spans="1:25">
      <c r="A214" s="19">
        <v>213</v>
      </c>
      <c r="Y214" s="176"/>
    </row>
    <row r="215" spans="1:25">
      <c r="A215" s="19">
        <v>214</v>
      </c>
      <c r="Y215" s="176"/>
    </row>
    <row r="216" spans="1:25">
      <c r="A216" s="19">
        <v>215</v>
      </c>
      <c r="Y216" s="176"/>
    </row>
    <row r="217" spans="1:25">
      <c r="A217" s="19">
        <v>216</v>
      </c>
      <c r="Y217" s="176"/>
    </row>
    <row r="218" spans="1:25">
      <c r="A218" s="19">
        <v>217</v>
      </c>
      <c r="Y218" s="176"/>
    </row>
    <row r="219" spans="1:25">
      <c r="A219" s="19">
        <v>218</v>
      </c>
      <c r="Y219" s="176"/>
    </row>
    <row r="220" spans="1:25">
      <c r="A220" s="19">
        <v>219</v>
      </c>
      <c r="Y220" s="176"/>
    </row>
    <row r="221" spans="1:25">
      <c r="A221" s="19">
        <v>220</v>
      </c>
      <c r="Y221" s="176"/>
    </row>
    <row r="222" spans="1:25">
      <c r="A222" s="19">
        <v>221</v>
      </c>
      <c r="Y222" s="176"/>
    </row>
    <row r="223" spans="1:25">
      <c r="A223" s="19">
        <v>222</v>
      </c>
      <c r="Y223" s="176"/>
    </row>
    <row r="224" spans="1:25">
      <c r="A224" s="19">
        <v>223</v>
      </c>
      <c r="Y224" s="176"/>
    </row>
    <row r="225" spans="1:1">
      <c r="A225" s="19">
        <v>224</v>
      </c>
    </row>
    <row r="226" spans="1:1">
      <c r="A226" s="19">
        <v>225</v>
      </c>
    </row>
    <row r="227" spans="1:1">
      <c r="A227" s="19">
        <v>226</v>
      </c>
    </row>
    <row r="228" spans="1:1">
      <c r="A228" s="19">
        <v>227</v>
      </c>
    </row>
    <row r="229" spans="1:1">
      <c r="A229" s="19">
        <v>228</v>
      </c>
    </row>
    <row r="230" spans="1:1">
      <c r="A230" s="19">
        <v>229</v>
      </c>
    </row>
    <row r="231" spans="1:1">
      <c r="A231" s="19">
        <v>230</v>
      </c>
    </row>
    <row r="232" spans="1:1">
      <c r="A232" s="19">
        <v>231</v>
      </c>
    </row>
    <row r="233" spans="1:1">
      <c r="A233" s="19">
        <v>232</v>
      </c>
    </row>
    <row r="234" spans="1:1">
      <c r="A234" s="19">
        <v>233</v>
      </c>
    </row>
    <row r="235" spans="1:1">
      <c r="A235" s="19">
        <v>234</v>
      </c>
    </row>
    <row r="236" spans="1:1">
      <c r="A236" s="19">
        <v>235</v>
      </c>
    </row>
    <row r="237" spans="1:1">
      <c r="A237" s="19">
        <v>236</v>
      </c>
    </row>
    <row r="238" spans="1:1">
      <c r="A238" s="19">
        <v>237</v>
      </c>
    </row>
    <row r="239" spans="1:1">
      <c r="A239" s="19">
        <v>238</v>
      </c>
    </row>
    <row r="240" spans="1:1">
      <c r="A240" s="19">
        <v>239</v>
      </c>
    </row>
    <row r="241" spans="1:1">
      <c r="A241" s="19">
        <v>240</v>
      </c>
    </row>
    <row r="242" spans="1:1">
      <c r="A242" s="19">
        <v>241</v>
      </c>
    </row>
    <row r="243" spans="1:1">
      <c r="A243" s="19">
        <v>242</v>
      </c>
    </row>
    <row r="244" spans="1:1">
      <c r="A244" s="19">
        <v>243</v>
      </c>
    </row>
    <row r="245" spans="1:1">
      <c r="A245" s="19">
        <v>244</v>
      </c>
    </row>
    <row r="246" spans="1:1">
      <c r="A246" s="19">
        <v>245</v>
      </c>
    </row>
    <row r="247" spans="1:1">
      <c r="A247" s="19">
        <v>246</v>
      </c>
    </row>
    <row r="248" spans="1:1">
      <c r="A248" s="19">
        <v>247</v>
      </c>
    </row>
    <row r="249" spans="1:1">
      <c r="A249" s="19">
        <v>248</v>
      </c>
    </row>
    <row r="250" spans="1:1">
      <c r="A250" s="19">
        <v>249</v>
      </c>
    </row>
    <row r="251" spans="1:1">
      <c r="A251" s="19">
        <v>250</v>
      </c>
    </row>
    <row r="252" spans="1:1">
      <c r="A252" s="19">
        <v>251</v>
      </c>
    </row>
    <row r="253" spans="1:1">
      <c r="A253" s="19">
        <v>252</v>
      </c>
    </row>
    <row r="254" spans="1:1">
      <c r="A254" s="19">
        <v>253</v>
      </c>
    </row>
    <row r="255" spans="1:1">
      <c r="A255" s="19">
        <v>254</v>
      </c>
    </row>
    <row r="256" spans="1:1">
      <c r="A256" s="19">
        <v>255</v>
      </c>
    </row>
    <row r="257" spans="1:1">
      <c r="A257" s="19">
        <v>256</v>
      </c>
    </row>
    <row r="258" spans="1:1">
      <c r="A258" s="19">
        <v>257</v>
      </c>
    </row>
    <row r="259" spans="1:1">
      <c r="A259" s="19">
        <v>258</v>
      </c>
    </row>
    <row r="260" spans="1:1">
      <c r="A260" s="19">
        <v>259</v>
      </c>
    </row>
    <row r="261" spans="1:1">
      <c r="A261" s="19">
        <v>260</v>
      </c>
    </row>
    <row r="262" spans="1:1">
      <c r="A262" s="19">
        <v>261</v>
      </c>
    </row>
    <row r="263" spans="1:1">
      <c r="A263" s="19">
        <v>262</v>
      </c>
    </row>
    <row r="264" spans="1:1">
      <c r="A264" s="19">
        <v>263</v>
      </c>
    </row>
    <row r="265" spans="1:1">
      <c r="A265" s="19">
        <v>264</v>
      </c>
    </row>
    <row r="266" spans="1:1">
      <c r="A266" s="19">
        <v>265</v>
      </c>
    </row>
    <row r="267" spans="1:1">
      <c r="A267" s="19">
        <v>266</v>
      </c>
    </row>
    <row r="268" spans="1:1">
      <c r="A268" s="19">
        <v>267</v>
      </c>
    </row>
    <row r="269" spans="1:1">
      <c r="A269" s="19">
        <v>268</v>
      </c>
    </row>
    <row r="270" spans="1:1">
      <c r="A270" s="19">
        <v>269</v>
      </c>
    </row>
    <row r="271" spans="1:1">
      <c r="A271" s="19">
        <v>270</v>
      </c>
    </row>
    <row r="272" spans="1:1">
      <c r="A272" s="19">
        <v>271</v>
      </c>
    </row>
    <row r="273" spans="1:1">
      <c r="A273" s="19">
        <v>272</v>
      </c>
    </row>
    <row r="274" spans="1:1">
      <c r="A274" s="19">
        <v>273</v>
      </c>
    </row>
    <row r="275" spans="1:1">
      <c r="A275" s="19">
        <v>274</v>
      </c>
    </row>
    <row r="276" spans="1:1">
      <c r="A276" s="19">
        <v>275</v>
      </c>
    </row>
    <row r="277" spans="1:1">
      <c r="A277" s="19">
        <v>276</v>
      </c>
    </row>
    <row r="278" spans="1:1">
      <c r="A278" s="19">
        <v>277</v>
      </c>
    </row>
    <row r="279" spans="1:1">
      <c r="A279" s="19">
        <v>278</v>
      </c>
    </row>
    <row r="280" spans="1:1">
      <c r="A280" s="19">
        <v>279</v>
      </c>
    </row>
    <row r="281" spans="1:1">
      <c r="A281" s="19">
        <v>280</v>
      </c>
    </row>
    <row r="282" spans="1:1">
      <c r="A282" s="19">
        <v>281</v>
      </c>
    </row>
    <row r="283" spans="1:1">
      <c r="A283" s="19">
        <v>282</v>
      </c>
    </row>
    <row r="284" spans="1:1">
      <c r="A284" s="19">
        <v>283</v>
      </c>
    </row>
    <row r="285" spans="1:1">
      <c r="A285" s="19">
        <v>284</v>
      </c>
    </row>
    <row r="286" spans="1:1">
      <c r="A286" s="19">
        <v>285</v>
      </c>
    </row>
    <row r="287" spans="1:1">
      <c r="A287" s="19">
        <v>286</v>
      </c>
    </row>
    <row r="288" spans="1:1">
      <c r="A288" s="19">
        <v>287</v>
      </c>
    </row>
    <row r="289" spans="1:1">
      <c r="A289" s="19">
        <v>288</v>
      </c>
    </row>
    <row r="290" spans="1:1">
      <c r="A290" s="19">
        <v>289</v>
      </c>
    </row>
    <row r="291" spans="1:1">
      <c r="A291" s="19">
        <v>290</v>
      </c>
    </row>
    <row r="292" spans="1:1">
      <c r="A292" s="19">
        <v>291</v>
      </c>
    </row>
    <row r="293" spans="1:1">
      <c r="A293" s="19">
        <v>292</v>
      </c>
    </row>
    <row r="294" spans="1:1">
      <c r="A294" s="19">
        <v>293</v>
      </c>
    </row>
    <row r="295" spans="1:1">
      <c r="A295" s="19">
        <v>294</v>
      </c>
    </row>
    <row r="296" spans="1:1">
      <c r="A296" s="19">
        <v>295</v>
      </c>
    </row>
    <row r="297" spans="1:1">
      <c r="A297" s="19">
        <v>296</v>
      </c>
    </row>
    <row r="298" spans="1:1">
      <c r="A298" s="19">
        <v>297</v>
      </c>
    </row>
    <row r="299" spans="1:1">
      <c r="A299" s="19">
        <v>298</v>
      </c>
    </row>
    <row r="300" spans="1:1">
      <c r="A300" s="19">
        <v>299</v>
      </c>
    </row>
    <row r="301" spans="1:1">
      <c r="A301" s="19">
        <v>300</v>
      </c>
    </row>
    <row r="302" spans="1:1">
      <c r="A302" s="19">
        <v>301</v>
      </c>
    </row>
    <row r="303" spans="1:1">
      <c r="A303" s="19">
        <v>302</v>
      </c>
    </row>
    <row r="304" spans="1:1">
      <c r="A304" s="19">
        <v>303</v>
      </c>
    </row>
    <row r="305" spans="1:1">
      <c r="A305" s="19">
        <v>304</v>
      </c>
    </row>
    <row r="306" spans="1:1">
      <c r="A306" s="19">
        <v>305</v>
      </c>
    </row>
    <row r="307" spans="1:1">
      <c r="A307" s="19">
        <v>306</v>
      </c>
    </row>
    <row r="308" spans="1:1">
      <c r="A308" s="19">
        <v>307</v>
      </c>
    </row>
    <row r="309" spans="1:1">
      <c r="A309" s="19">
        <v>308</v>
      </c>
    </row>
    <row r="310" spans="1:1">
      <c r="A310" s="19">
        <v>309</v>
      </c>
    </row>
    <row r="311" spans="1:1">
      <c r="A311" s="19">
        <v>310</v>
      </c>
    </row>
    <row r="312" spans="1:1">
      <c r="A312" s="19">
        <v>311</v>
      </c>
    </row>
    <row r="313" spans="1:1">
      <c r="A313" s="19">
        <v>312</v>
      </c>
    </row>
    <row r="314" spans="1:1">
      <c r="A314" s="19">
        <v>313</v>
      </c>
    </row>
    <row r="315" spans="1:1">
      <c r="A315" s="19">
        <v>314</v>
      </c>
    </row>
    <row r="316" spans="1:1">
      <c r="A316" s="19">
        <v>315</v>
      </c>
    </row>
    <row r="317" spans="1:1">
      <c r="A317" s="19">
        <v>316</v>
      </c>
    </row>
    <row r="318" spans="1:1">
      <c r="A318" s="19">
        <v>317</v>
      </c>
    </row>
    <row r="319" spans="1:1">
      <c r="A319" s="19">
        <v>318</v>
      </c>
    </row>
    <row r="320" spans="1:1">
      <c r="A320" s="19">
        <v>319</v>
      </c>
    </row>
    <row r="321" spans="1:1">
      <c r="A321" s="19">
        <v>320</v>
      </c>
    </row>
    <row r="322" spans="1:1">
      <c r="A322" s="19">
        <v>321</v>
      </c>
    </row>
    <row r="323" spans="1:1">
      <c r="A323" s="19">
        <v>322</v>
      </c>
    </row>
    <row r="324" spans="1:1">
      <c r="A324" s="19">
        <v>323</v>
      </c>
    </row>
    <row r="325" spans="1:1">
      <c r="A325" s="19">
        <v>324</v>
      </c>
    </row>
    <row r="326" spans="1:1">
      <c r="A326" s="19">
        <v>325</v>
      </c>
    </row>
    <row r="327" spans="1:1">
      <c r="A327" s="19">
        <v>326</v>
      </c>
    </row>
    <row r="328" spans="1:1">
      <c r="A328" s="19">
        <v>327</v>
      </c>
    </row>
    <row r="329" spans="1:1">
      <c r="A329" s="19">
        <v>328</v>
      </c>
    </row>
    <row r="330" spans="1:1">
      <c r="A330" s="19">
        <v>329</v>
      </c>
    </row>
    <row r="331" spans="1:1">
      <c r="A331" s="19">
        <v>330</v>
      </c>
    </row>
    <row r="332" spans="1:1">
      <c r="A332" s="19">
        <v>331</v>
      </c>
    </row>
    <row r="333" spans="1:1">
      <c r="A333" s="19">
        <v>332</v>
      </c>
    </row>
    <row r="334" spans="1:1">
      <c r="A334" s="19">
        <v>333</v>
      </c>
    </row>
    <row r="335" spans="1:1">
      <c r="A335" s="19">
        <v>334</v>
      </c>
    </row>
    <row r="336" spans="1:1">
      <c r="A336" s="19">
        <v>335</v>
      </c>
    </row>
    <row r="337" spans="1:1">
      <c r="A337" s="19">
        <v>336</v>
      </c>
    </row>
    <row r="338" spans="1:1">
      <c r="A338" s="19">
        <v>337</v>
      </c>
    </row>
    <row r="339" spans="1:1">
      <c r="A339" s="19">
        <v>338</v>
      </c>
    </row>
    <row r="340" spans="1:1">
      <c r="A340" s="19">
        <v>339</v>
      </c>
    </row>
    <row r="341" spans="1:1">
      <c r="A341" s="19">
        <v>340</v>
      </c>
    </row>
    <row r="342" spans="1:1">
      <c r="A342" s="19">
        <v>341</v>
      </c>
    </row>
    <row r="343" spans="1:1">
      <c r="A343" s="19">
        <v>342</v>
      </c>
    </row>
    <row r="344" spans="1:1">
      <c r="A344" s="19">
        <v>343</v>
      </c>
    </row>
    <row r="345" spans="1:1">
      <c r="A345" s="19">
        <v>344</v>
      </c>
    </row>
    <row r="346" spans="1:1">
      <c r="A346" s="19">
        <v>345</v>
      </c>
    </row>
    <row r="347" spans="1:1">
      <c r="A347" s="19">
        <v>346</v>
      </c>
    </row>
    <row r="348" spans="1:1">
      <c r="A348" s="19">
        <v>347</v>
      </c>
    </row>
    <row r="349" spans="1:1">
      <c r="A349" s="19">
        <v>348</v>
      </c>
    </row>
    <row r="350" spans="1:1">
      <c r="A350" s="19">
        <v>349</v>
      </c>
    </row>
    <row r="351" spans="1:1">
      <c r="A351" s="19">
        <v>350</v>
      </c>
    </row>
    <row r="352" spans="1:1">
      <c r="A352" s="19">
        <v>351</v>
      </c>
    </row>
    <row r="353" spans="1:1">
      <c r="A353" s="19">
        <v>352</v>
      </c>
    </row>
    <row r="354" spans="1:1">
      <c r="A354" s="19">
        <v>353</v>
      </c>
    </row>
    <row r="355" spans="1:1">
      <c r="A355" s="19">
        <v>354</v>
      </c>
    </row>
    <row r="356" spans="1:1">
      <c r="A356" s="19">
        <v>355</v>
      </c>
    </row>
    <row r="357" spans="1:1">
      <c r="A357" s="19">
        <v>356</v>
      </c>
    </row>
    <row r="358" spans="1:1">
      <c r="A358" s="19">
        <v>357</v>
      </c>
    </row>
    <row r="359" spans="1:1">
      <c r="A359" s="19">
        <v>358</v>
      </c>
    </row>
    <row r="360" spans="1:1">
      <c r="A360" s="19">
        <v>359</v>
      </c>
    </row>
    <row r="361" spans="1:1">
      <c r="A361" s="19">
        <v>360</v>
      </c>
    </row>
    <row r="362" spans="1:1">
      <c r="A362" s="19">
        <v>361</v>
      </c>
    </row>
    <row r="363" spans="1:1">
      <c r="A363" s="19">
        <v>362</v>
      </c>
    </row>
    <row r="364" spans="1:1">
      <c r="A364" s="19">
        <v>363</v>
      </c>
    </row>
    <row r="365" spans="1:1">
      <c r="A365" s="19">
        <v>364</v>
      </c>
    </row>
    <row r="366" spans="1:1">
      <c r="A366" s="19">
        <v>365</v>
      </c>
    </row>
    <row r="367" spans="1:1">
      <c r="A367" s="19">
        <v>366</v>
      </c>
    </row>
    <row r="368" spans="1:1">
      <c r="A368" s="19">
        <v>367</v>
      </c>
    </row>
    <row r="369" spans="1:1">
      <c r="A369" s="19">
        <v>368</v>
      </c>
    </row>
    <row r="370" spans="1:1">
      <c r="A370" s="19">
        <v>369</v>
      </c>
    </row>
    <row r="371" spans="1:1">
      <c r="A371" s="19">
        <v>370</v>
      </c>
    </row>
    <row r="372" spans="1:1">
      <c r="A372" s="19">
        <v>371</v>
      </c>
    </row>
    <row r="373" spans="1:1">
      <c r="A373" s="19">
        <v>372</v>
      </c>
    </row>
    <row r="374" spans="1:1">
      <c r="A374" s="19">
        <v>373</v>
      </c>
    </row>
    <row r="375" spans="1:1">
      <c r="A375" s="19">
        <v>374</v>
      </c>
    </row>
    <row r="376" spans="1:1">
      <c r="A376" s="19">
        <v>375</v>
      </c>
    </row>
    <row r="377" spans="1:1">
      <c r="A377" s="19">
        <v>376</v>
      </c>
    </row>
    <row r="378" spans="1:1">
      <c r="A378" s="19">
        <v>377</v>
      </c>
    </row>
    <row r="379" spans="1:1">
      <c r="A379" s="19">
        <v>378</v>
      </c>
    </row>
    <row r="380" spans="1:1">
      <c r="A380" s="19">
        <v>379</v>
      </c>
    </row>
    <row r="381" spans="1:1">
      <c r="A381" s="19">
        <v>380</v>
      </c>
    </row>
    <row r="382" spans="1:1">
      <c r="A382" s="19">
        <v>381</v>
      </c>
    </row>
    <row r="383" spans="1:1">
      <c r="A383" s="19">
        <v>382</v>
      </c>
    </row>
    <row r="384" spans="1:1">
      <c r="A384" s="19">
        <v>383</v>
      </c>
    </row>
    <row r="385" spans="1:1">
      <c r="A385" s="19">
        <v>384</v>
      </c>
    </row>
    <row r="386" spans="1:1">
      <c r="A386" s="19">
        <v>385</v>
      </c>
    </row>
    <row r="387" spans="1:1">
      <c r="A387" s="19">
        <v>386</v>
      </c>
    </row>
    <row r="388" spans="1:1">
      <c r="A388" s="19">
        <v>387</v>
      </c>
    </row>
    <row r="389" spans="1:1">
      <c r="A389" s="19">
        <v>388</v>
      </c>
    </row>
    <row r="390" spans="1:1">
      <c r="A390" s="19">
        <v>389</v>
      </c>
    </row>
    <row r="391" spans="1:1">
      <c r="A391" s="19">
        <v>390</v>
      </c>
    </row>
    <row r="392" spans="1:1">
      <c r="A392" s="19">
        <v>391</v>
      </c>
    </row>
    <row r="393" spans="1:1">
      <c r="A393" s="19">
        <v>392</v>
      </c>
    </row>
    <row r="394" spans="1:1">
      <c r="A394" s="19">
        <v>393</v>
      </c>
    </row>
    <row r="395" spans="1:1">
      <c r="A395" s="19">
        <v>394</v>
      </c>
    </row>
    <row r="396" spans="1:1">
      <c r="A396" s="19">
        <v>395</v>
      </c>
    </row>
    <row r="397" spans="1:1">
      <c r="A397" s="19">
        <v>396</v>
      </c>
    </row>
    <row r="398" spans="1:1">
      <c r="A398" s="19">
        <v>397</v>
      </c>
    </row>
    <row r="399" spans="1:1">
      <c r="A399" s="19">
        <v>398</v>
      </c>
    </row>
    <row r="400" spans="1:1">
      <c r="A400" s="19">
        <v>399</v>
      </c>
    </row>
    <row r="401" spans="1:1">
      <c r="A401" s="19">
        <v>400</v>
      </c>
    </row>
    <row r="402" spans="1:1">
      <c r="A402" s="19">
        <v>401</v>
      </c>
    </row>
    <row r="403" spans="1:1">
      <c r="A403" s="19">
        <v>402</v>
      </c>
    </row>
    <row r="404" spans="1:1">
      <c r="A404" s="19">
        <v>403</v>
      </c>
    </row>
    <row r="405" spans="1:1">
      <c r="A405" s="19">
        <v>404</v>
      </c>
    </row>
    <row r="406" spans="1:1">
      <c r="A406" s="19">
        <v>405</v>
      </c>
    </row>
    <row r="407" spans="1:1">
      <c r="A407" s="19">
        <v>406</v>
      </c>
    </row>
    <row r="408" spans="1:1">
      <c r="A408" s="19">
        <v>407</v>
      </c>
    </row>
    <row r="409" spans="1:1">
      <c r="A409" s="19">
        <v>408</v>
      </c>
    </row>
    <row r="410" spans="1:1">
      <c r="A410" s="19">
        <v>409</v>
      </c>
    </row>
    <row r="411" spans="1:1">
      <c r="A411" s="19">
        <v>410</v>
      </c>
    </row>
    <row r="412" spans="1:1">
      <c r="A412" s="19">
        <v>411</v>
      </c>
    </row>
    <row r="413" spans="1:1">
      <c r="A413" s="19">
        <v>412</v>
      </c>
    </row>
    <row r="414" spans="1:1">
      <c r="A414" s="19">
        <v>413</v>
      </c>
    </row>
    <row r="415" spans="1:1">
      <c r="A415" s="19">
        <v>414</v>
      </c>
    </row>
    <row r="416" spans="1:1">
      <c r="A416" s="19">
        <v>415</v>
      </c>
    </row>
    <row r="417" spans="1:1">
      <c r="A417" s="19">
        <v>416</v>
      </c>
    </row>
    <row r="418" spans="1:1">
      <c r="A418" s="19">
        <v>417</v>
      </c>
    </row>
    <row r="419" spans="1:1">
      <c r="A419" s="19">
        <v>418</v>
      </c>
    </row>
    <row r="420" spans="1:1">
      <c r="A420" s="19">
        <v>419</v>
      </c>
    </row>
    <row r="421" spans="1:1">
      <c r="A421" s="19">
        <v>420</v>
      </c>
    </row>
    <row r="422" spans="1:1">
      <c r="A422" s="19">
        <v>421</v>
      </c>
    </row>
    <row r="423" spans="1:1">
      <c r="A423" s="19">
        <v>422</v>
      </c>
    </row>
    <row r="424" spans="1:1">
      <c r="A424" s="19">
        <v>423</v>
      </c>
    </row>
    <row r="425" spans="1:1">
      <c r="A425" s="19">
        <v>424</v>
      </c>
    </row>
    <row r="426" spans="1:1">
      <c r="A426" s="19">
        <v>425</v>
      </c>
    </row>
    <row r="427" spans="1:1">
      <c r="A427" s="19">
        <v>426</v>
      </c>
    </row>
    <row r="428" spans="1:1">
      <c r="A428" s="19">
        <v>427</v>
      </c>
    </row>
    <row r="429" spans="1:1">
      <c r="A429" s="19">
        <v>428</v>
      </c>
    </row>
    <row r="430" spans="1:1">
      <c r="A430" s="19">
        <v>429</v>
      </c>
    </row>
    <row r="431" spans="1:1">
      <c r="A431" s="19">
        <v>430</v>
      </c>
    </row>
    <row r="432" spans="1:1">
      <c r="A432" s="19">
        <v>431</v>
      </c>
    </row>
    <row r="433" spans="1:1">
      <c r="A433" s="19">
        <v>432</v>
      </c>
    </row>
    <row r="434" spans="1:1">
      <c r="A434" s="19">
        <v>433</v>
      </c>
    </row>
    <row r="435" spans="1:1">
      <c r="A435" s="19">
        <v>434</v>
      </c>
    </row>
    <row r="436" spans="1:1">
      <c r="A436" s="19">
        <v>435</v>
      </c>
    </row>
    <row r="437" spans="1:1">
      <c r="A437" s="19">
        <v>436</v>
      </c>
    </row>
    <row r="438" spans="1:1">
      <c r="A438" s="19">
        <v>437</v>
      </c>
    </row>
    <row r="439" spans="1:1">
      <c r="A439" s="19">
        <v>438</v>
      </c>
    </row>
    <row r="440" spans="1:1">
      <c r="A440" s="19">
        <v>439</v>
      </c>
    </row>
    <row r="441" spans="1:1">
      <c r="A441" s="19">
        <v>440</v>
      </c>
    </row>
    <row r="442" spans="1:1">
      <c r="A442" s="19">
        <v>441</v>
      </c>
    </row>
    <row r="443" spans="1:1">
      <c r="A443" s="19">
        <v>442</v>
      </c>
    </row>
    <row r="444" spans="1:1">
      <c r="A444" s="19">
        <v>443</v>
      </c>
    </row>
    <row r="445" spans="1:1">
      <c r="A445" s="19">
        <v>444</v>
      </c>
    </row>
    <row r="446" spans="1:1">
      <c r="A446" s="19">
        <v>445</v>
      </c>
    </row>
    <row r="447" spans="1:1">
      <c r="A447" s="19">
        <v>446</v>
      </c>
    </row>
    <row r="448" spans="1:1">
      <c r="A448" s="19">
        <v>447</v>
      </c>
    </row>
    <row r="449" spans="1:1">
      <c r="A449" s="19">
        <v>448</v>
      </c>
    </row>
    <row r="450" spans="1:1">
      <c r="A450" s="19">
        <v>449</v>
      </c>
    </row>
    <row r="451" spans="1:1">
      <c r="A451" s="19">
        <v>450</v>
      </c>
    </row>
    <row r="452" spans="1:1">
      <c r="A452" s="19">
        <v>451</v>
      </c>
    </row>
    <row r="453" spans="1:1">
      <c r="A453" s="19">
        <v>452</v>
      </c>
    </row>
    <row r="454" spans="1:1">
      <c r="A454" s="19">
        <v>453</v>
      </c>
    </row>
    <row r="455" spans="1:1">
      <c r="A455" s="19">
        <v>454</v>
      </c>
    </row>
    <row r="456" spans="1:1">
      <c r="A456" s="19">
        <v>455</v>
      </c>
    </row>
    <row r="457" spans="1:1">
      <c r="A457" s="19">
        <v>456</v>
      </c>
    </row>
    <row r="458" spans="1:1">
      <c r="A458" s="19">
        <v>457</v>
      </c>
    </row>
    <row r="459" spans="1:1">
      <c r="A459" s="19">
        <v>458</v>
      </c>
    </row>
    <row r="460" spans="1:1">
      <c r="A460" s="19">
        <v>459</v>
      </c>
    </row>
    <row r="461" spans="1:1">
      <c r="A461" s="19">
        <v>460</v>
      </c>
    </row>
    <row r="462" spans="1:1">
      <c r="A462" s="19">
        <v>461</v>
      </c>
    </row>
    <row r="463" spans="1:1">
      <c r="A463" s="19">
        <v>462</v>
      </c>
    </row>
    <row r="464" spans="1:1">
      <c r="A464" s="19">
        <v>463</v>
      </c>
    </row>
    <row r="465" spans="1:1">
      <c r="A465" s="19">
        <v>464</v>
      </c>
    </row>
    <row r="466" spans="1:1">
      <c r="A466" s="19">
        <v>465</v>
      </c>
    </row>
    <row r="467" spans="1:1">
      <c r="A467" s="19">
        <v>466</v>
      </c>
    </row>
    <row r="468" spans="1:1">
      <c r="A468" s="19">
        <v>467</v>
      </c>
    </row>
    <row r="469" spans="1:1">
      <c r="A469" s="19">
        <v>468</v>
      </c>
    </row>
    <row r="470" spans="1:1">
      <c r="A470" s="19">
        <v>469</v>
      </c>
    </row>
    <row r="471" spans="1:1">
      <c r="A471" s="19">
        <v>470</v>
      </c>
    </row>
    <row r="472" spans="1:1">
      <c r="A472" s="19">
        <v>471</v>
      </c>
    </row>
    <row r="473" spans="1:1">
      <c r="A473" s="19">
        <v>472</v>
      </c>
    </row>
    <row r="474" spans="1:1">
      <c r="A474" s="19">
        <v>473</v>
      </c>
    </row>
    <row r="475" spans="1:1">
      <c r="A475" s="19">
        <v>474</v>
      </c>
    </row>
    <row r="476" spans="1:1">
      <c r="A476" s="19">
        <v>475</v>
      </c>
    </row>
    <row r="477" spans="1:1">
      <c r="A477" s="19">
        <v>476</v>
      </c>
    </row>
    <row r="478" spans="1:1">
      <c r="A478" s="19">
        <v>477</v>
      </c>
    </row>
    <row r="479" spans="1:1">
      <c r="A479" s="19">
        <v>478</v>
      </c>
    </row>
    <row r="480" spans="1:1">
      <c r="A480" s="19">
        <v>479</v>
      </c>
    </row>
    <row r="481" spans="1:1">
      <c r="A481" s="19">
        <v>480</v>
      </c>
    </row>
    <row r="482" spans="1:1">
      <c r="A482" s="19">
        <v>481</v>
      </c>
    </row>
    <row r="483" spans="1:1">
      <c r="A483" s="19">
        <v>482</v>
      </c>
    </row>
    <row r="484" spans="1:1">
      <c r="A484" s="19">
        <v>483</v>
      </c>
    </row>
    <row r="485" spans="1:1">
      <c r="A485" s="19">
        <v>484</v>
      </c>
    </row>
    <row r="486" spans="1:1">
      <c r="A486" s="19">
        <v>485</v>
      </c>
    </row>
    <row r="487" spans="1:1">
      <c r="A487" s="19">
        <v>486</v>
      </c>
    </row>
    <row r="488" spans="1:1">
      <c r="A488" s="19">
        <v>487</v>
      </c>
    </row>
    <row r="489" spans="1:1">
      <c r="A489" s="19">
        <v>488</v>
      </c>
    </row>
    <row r="490" spans="1:1">
      <c r="A490" s="19">
        <v>489</v>
      </c>
    </row>
    <row r="491" spans="1:1">
      <c r="A491" s="19">
        <v>490</v>
      </c>
    </row>
    <row r="492" spans="1:1">
      <c r="A492" s="19">
        <v>491</v>
      </c>
    </row>
    <row r="493" spans="1:1">
      <c r="A493" s="19">
        <v>492</v>
      </c>
    </row>
    <row r="494" spans="1:1">
      <c r="A494" s="19">
        <v>493</v>
      </c>
    </row>
    <row r="495" spans="1:1">
      <c r="A495" s="19">
        <v>494</v>
      </c>
    </row>
    <row r="496" spans="1:1">
      <c r="A496" s="19">
        <v>495</v>
      </c>
    </row>
    <row r="497" spans="1:1">
      <c r="A497" s="19">
        <v>496</v>
      </c>
    </row>
    <row r="498" spans="1:1">
      <c r="A498" s="19">
        <v>497</v>
      </c>
    </row>
    <row r="499" spans="1:1">
      <c r="A499" s="19">
        <v>498</v>
      </c>
    </row>
    <row r="500" spans="1:1">
      <c r="A500" s="19">
        <v>499</v>
      </c>
    </row>
    <row r="501" spans="1:1">
      <c r="A501" s="19">
        <v>500</v>
      </c>
    </row>
    <row r="502" spans="1:1">
      <c r="A502" s="19">
        <v>502</v>
      </c>
    </row>
    <row r="503" spans="1:1">
      <c r="A503" s="19">
        <v>503</v>
      </c>
    </row>
    <row r="504" spans="1:1">
      <c r="A504" s="19">
        <v>504</v>
      </c>
    </row>
    <row r="505" spans="1:1">
      <c r="A505" s="19">
        <v>505</v>
      </c>
    </row>
    <row r="506" spans="1:1">
      <c r="A506" s="19">
        <v>506</v>
      </c>
    </row>
    <row r="507" spans="1:1">
      <c r="A507" s="19">
        <v>507</v>
      </c>
    </row>
    <row r="508" spans="1:1">
      <c r="A508" s="19">
        <v>508</v>
      </c>
    </row>
    <row r="509" spans="1:1">
      <c r="A509" s="19">
        <v>509</v>
      </c>
    </row>
    <row r="510" spans="1:1">
      <c r="A510" s="19">
        <v>510</v>
      </c>
    </row>
    <row r="511" spans="1:1">
      <c r="A511" s="19">
        <v>511</v>
      </c>
    </row>
    <row r="512" spans="1:1">
      <c r="A512" s="19">
        <v>512</v>
      </c>
    </row>
    <row r="513" spans="1:1">
      <c r="A513" s="19">
        <v>513</v>
      </c>
    </row>
    <row r="514" spans="1:1">
      <c r="A514" s="19">
        <v>514</v>
      </c>
    </row>
    <row r="515" spans="1:1">
      <c r="A515" s="19">
        <v>515</v>
      </c>
    </row>
    <row r="516" spans="1:1">
      <c r="A516" s="19">
        <v>516</v>
      </c>
    </row>
    <row r="517" spans="1:1">
      <c r="A517" s="19">
        <v>517</v>
      </c>
    </row>
    <row r="518" spans="1:1">
      <c r="A518" s="19">
        <v>518</v>
      </c>
    </row>
    <row r="519" spans="1:1">
      <c r="A519" s="19">
        <v>519</v>
      </c>
    </row>
    <row r="520" spans="1:1">
      <c r="A520" s="19">
        <v>520</v>
      </c>
    </row>
    <row r="521" spans="1:1">
      <c r="A521" s="19">
        <v>521</v>
      </c>
    </row>
    <row r="522" spans="1:1">
      <c r="A522" s="19">
        <v>522</v>
      </c>
    </row>
    <row r="523" spans="1:1">
      <c r="A523" s="19">
        <v>523</v>
      </c>
    </row>
    <row r="524" spans="1:1">
      <c r="A524" s="19">
        <v>524</v>
      </c>
    </row>
    <row r="525" spans="1:1">
      <c r="A525" s="19">
        <v>525</v>
      </c>
    </row>
    <row r="526" spans="1:1">
      <c r="A526" s="19">
        <v>526</v>
      </c>
    </row>
    <row r="527" spans="1:1">
      <c r="A527" s="19">
        <v>527</v>
      </c>
    </row>
    <row r="528" spans="1:1">
      <c r="A528" s="19">
        <v>528</v>
      </c>
    </row>
    <row r="529" spans="1:1">
      <c r="A529" s="19">
        <v>529</v>
      </c>
    </row>
    <row r="530" spans="1:1">
      <c r="A530" s="19">
        <v>530</v>
      </c>
    </row>
    <row r="531" spans="1:1">
      <c r="A531" s="19">
        <v>531</v>
      </c>
    </row>
    <row r="532" spans="1:1">
      <c r="A532" s="19">
        <v>532</v>
      </c>
    </row>
    <row r="533" spans="1:1">
      <c r="A533" s="19">
        <v>533</v>
      </c>
    </row>
    <row r="534" spans="1:1">
      <c r="A534" s="19">
        <v>534</v>
      </c>
    </row>
    <row r="535" spans="1:1">
      <c r="A535" s="19">
        <v>535</v>
      </c>
    </row>
    <row r="536" spans="1:1">
      <c r="A536" s="19">
        <v>536</v>
      </c>
    </row>
    <row r="537" spans="1:1">
      <c r="A537" s="19">
        <v>537</v>
      </c>
    </row>
    <row r="538" spans="1:1">
      <c r="A538" s="19">
        <v>538</v>
      </c>
    </row>
    <row r="539" spans="1:1">
      <c r="A539" s="19">
        <v>539</v>
      </c>
    </row>
    <row r="540" spans="1:1">
      <c r="A540" s="19">
        <v>540</v>
      </c>
    </row>
    <row r="541" spans="1:1">
      <c r="A541" s="19">
        <v>541</v>
      </c>
    </row>
    <row r="542" spans="1:1">
      <c r="A542" s="19">
        <v>542</v>
      </c>
    </row>
    <row r="543" spans="1:1">
      <c r="A543" s="19">
        <v>543</v>
      </c>
    </row>
    <row r="544" spans="1:1">
      <c r="A544" s="19">
        <v>544</v>
      </c>
    </row>
    <row r="545" spans="1:1">
      <c r="A545" s="19">
        <v>545</v>
      </c>
    </row>
    <row r="546" spans="1:1">
      <c r="A546" s="19">
        <v>546</v>
      </c>
    </row>
    <row r="547" spans="1:1">
      <c r="A547" s="19">
        <v>547</v>
      </c>
    </row>
    <row r="548" spans="1:1">
      <c r="A548" s="19">
        <v>548</v>
      </c>
    </row>
    <row r="549" spans="1:1">
      <c r="A549" s="19">
        <v>549</v>
      </c>
    </row>
    <row r="550" spans="1:1">
      <c r="A550" s="19">
        <v>550</v>
      </c>
    </row>
    <row r="551" spans="1:1">
      <c r="A551" s="19">
        <v>551</v>
      </c>
    </row>
    <row r="552" spans="1:1">
      <c r="A552" s="19">
        <v>552</v>
      </c>
    </row>
    <row r="553" spans="1:1">
      <c r="A553" s="19">
        <v>553</v>
      </c>
    </row>
    <row r="554" spans="1:1">
      <c r="A554" s="19">
        <v>554</v>
      </c>
    </row>
    <row r="555" spans="1:1">
      <c r="A555" s="19">
        <v>555</v>
      </c>
    </row>
    <row r="556" spans="1:1">
      <c r="A556" s="19">
        <v>556</v>
      </c>
    </row>
    <row r="557" spans="1:1">
      <c r="A557" s="19">
        <v>557</v>
      </c>
    </row>
    <row r="558" spans="1:1">
      <c r="A558" s="19">
        <v>558</v>
      </c>
    </row>
    <row r="559" spans="1:1">
      <c r="A559" s="19">
        <v>559</v>
      </c>
    </row>
    <row r="560" spans="1:1">
      <c r="A560" s="19">
        <v>560</v>
      </c>
    </row>
    <row r="561" spans="1:1">
      <c r="A561" s="19">
        <v>561</v>
      </c>
    </row>
    <row r="562" spans="1:1">
      <c r="A562" s="19">
        <v>562</v>
      </c>
    </row>
    <row r="563" spans="1:1">
      <c r="A563" s="19">
        <v>563</v>
      </c>
    </row>
    <row r="564" spans="1:1">
      <c r="A564" s="19">
        <v>564</v>
      </c>
    </row>
    <row r="565" spans="1:1">
      <c r="A565" s="19">
        <v>565</v>
      </c>
    </row>
    <row r="566" spans="1:1">
      <c r="A566" s="19">
        <v>566</v>
      </c>
    </row>
    <row r="567" spans="1:1">
      <c r="A567" s="19">
        <v>567</v>
      </c>
    </row>
    <row r="568" spans="1:1">
      <c r="A568" s="19">
        <v>568</v>
      </c>
    </row>
    <row r="569" spans="1:1">
      <c r="A569" s="19">
        <v>569</v>
      </c>
    </row>
    <row r="570" spans="1:1">
      <c r="A570" s="19">
        <v>570</v>
      </c>
    </row>
    <row r="571" spans="1:1">
      <c r="A571" s="19">
        <v>571</v>
      </c>
    </row>
    <row r="572" spans="1:1">
      <c r="A572" s="19">
        <v>572</v>
      </c>
    </row>
    <row r="573" spans="1:1">
      <c r="A573" s="19">
        <v>573</v>
      </c>
    </row>
    <row r="574" spans="1:1">
      <c r="A574" s="19">
        <v>574</v>
      </c>
    </row>
    <row r="575" spans="1:1">
      <c r="A575" s="19">
        <v>575</v>
      </c>
    </row>
    <row r="576" spans="1:1">
      <c r="A576" s="19">
        <v>576</v>
      </c>
    </row>
    <row r="577" spans="1:1">
      <c r="A577" s="19">
        <v>577</v>
      </c>
    </row>
    <row r="578" spans="1:1">
      <c r="A578" s="19">
        <v>578</v>
      </c>
    </row>
    <row r="579" spans="1:1">
      <c r="A579" s="19">
        <v>579</v>
      </c>
    </row>
    <row r="580" spans="1:1">
      <c r="A580" s="19">
        <v>580</v>
      </c>
    </row>
    <row r="581" spans="1:1">
      <c r="A581" s="19">
        <v>581</v>
      </c>
    </row>
    <row r="582" spans="1:1">
      <c r="A582" s="19">
        <v>582</v>
      </c>
    </row>
    <row r="583" spans="1:1">
      <c r="A583" s="19">
        <v>583</v>
      </c>
    </row>
    <row r="584" spans="1:1">
      <c r="A584" s="19">
        <v>584</v>
      </c>
    </row>
    <row r="585" spans="1:1">
      <c r="A585" s="19">
        <v>585</v>
      </c>
    </row>
    <row r="586" spans="1:1">
      <c r="A586" s="19">
        <v>586</v>
      </c>
    </row>
    <row r="587" spans="1:1">
      <c r="A587" s="19">
        <v>587</v>
      </c>
    </row>
    <row r="588" spans="1:1">
      <c r="A588" s="19">
        <v>588</v>
      </c>
    </row>
    <row r="589" spans="1:1">
      <c r="A589" s="19">
        <v>589</v>
      </c>
    </row>
    <row r="590" spans="1:1">
      <c r="A590" s="19">
        <v>590</v>
      </c>
    </row>
    <row r="591" spans="1:1">
      <c r="A591" s="19">
        <v>591</v>
      </c>
    </row>
    <row r="592" spans="1:1">
      <c r="A592" s="19">
        <v>592</v>
      </c>
    </row>
    <row r="593" spans="1:1">
      <c r="A593" s="19">
        <v>593</v>
      </c>
    </row>
    <row r="594" spans="1:1">
      <c r="A594" s="19">
        <v>594</v>
      </c>
    </row>
    <row r="595" spans="1:1">
      <c r="A595" s="19">
        <v>595</v>
      </c>
    </row>
    <row r="596" spans="1:1">
      <c r="A596" s="19">
        <v>596</v>
      </c>
    </row>
    <row r="597" spans="1:1">
      <c r="A597" s="19">
        <v>597</v>
      </c>
    </row>
    <row r="598" spans="1:1">
      <c r="A598" s="19">
        <v>598</v>
      </c>
    </row>
    <row r="599" spans="1:1">
      <c r="A599" s="19">
        <v>599</v>
      </c>
    </row>
    <row r="600" spans="1:1">
      <c r="A600" s="19">
        <v>600</v>
      </c>
    </row>
    <row r="601" spans="1:1">
      <c r="A601" s="19">
        <v>601</v>
      </c>
    </row>
    <row r="602" spans="1:1">
      <c r="A602" s="19">
        <v>602</v>
      </c>
    </row>
    <row r="603" spans="1:1">
      <c r="A603" s="19">
        <v>603</v>
      </c>
    </row>
    <row r="604" spans="1:1">
      <c r="A604" s="19">
        <v>604</v>
      </c>
    </row>
    <row r="605" spans="1:1">
      <c r="A605" s="19">
        <v>605</v>
      </c>
    </row>
    <row r="606" spans="1:1">
      <c r="A606" s="19">
        <v>606</v>
      </c>
    </row>
    <row r="607" spans="1:1">
      <c r="A607" s="19">
        <v>607</v>
      </c>
    </row>
    <row r="608" spans="1:1">
      <c r="A608" s="19">
        <v>608</v>
      </c>
    </row>
    <row r="609" spans="1:1">
      <c r="A609" s="19">
        <v>609</v>
      </c>
    </row>
    <row r="610" spans="1:1">
      <c r="A610" s="19">
        <v>610</v>
      </c>
    </row>
    <row r="611" spans="1:1">
      <c r="A611" s="19">
        <v>611</v>
      </c>
    </row>
    <row r="612" spans="1:1">
      <c r="A612" s="19">
        <v>612</v>
      </c>
    </row>
    <row r="613" spans="1:1">
      <c r="A613" s="19">
        <v>613</v>
      </c>
    </row>
    <row r="614" spans="1:1">
      <c r="A614" s="19">
        <v>614</v>
      </c>
    </row>
    <row r="615" spans="1:1">
      <c r="A615" s="19">
        <v>615</v>
      </c>
    </row>
    <row r="616" spans="1:1">
      <c r="A616" s="19">
        <v>616</v>
      </c>
    </row>
    <row r="617" spans="1:1">
      <c r="A617" s="19">
        <v>617</v>
      </c>
    </row>
    <row r="618" spans="1:1">
      <c r="A618" s="19">
        <v>618</v>
      </c>
    </row>
    <row r="619" spans="1:1">
      <c r="A619" s="19">
        <v>619</v>
      </c>
    </row>
    <row r="620" spans="1:1">
      <c r="A620" s="19">
        <v>620</v>
      </c>
    </row>
    <row r="621" spans="1:1">
      <c r="A621" s="19">
        <v>621</v>
      </c>
    </row>
    <row r="622" spans="1:1">
      <c r="A622" s="19">
        <v>622</v>
      </c>
    </row>
    <row r="623" spans="1:1">
      <c r="A623" s="19">
        <v>623</v>
      </c>
    </row>
    <row r="624" spans="1:1">
      <c r="A624" s="19">
        <v>624</v>
      </c>
    </row>
    <row r="625" spans="1:1">
      <c r="A625" s="19">
        <v>625</v>
      </c>
    </row>
    <row r="626" spans="1:1">
      <c r="A626" s="19">
        <v>626</v>
      </c>
    </row>
    <row r="627" spans="1:1">
      <c r="A627" s="19">
        <v>627</v>
      </c>
    </row>
    <row r="628" spans="1:1">
      <c r="A628" s="19">
        <v>628</v>
      </c>
    </row>
    <row r="629" spans="1:1">
      <c r="A629" s="19">
        <v>629</v>
      </c>
    </row>
    <row r="630" spans="1:1">
      <c r="A630" s="19">
        <v>630</v>
      </c>
    </row>
    <row r="631" spans="1:1">
      <c r="A631" s="19">
        <v>631</v>
      </c>
    </row>
    <row r="632" spans="1:1">
      <c r="A632" s="19">
        <v>632</v>
      </c>
    </row>
    <row r="633" spans="1:1">
      <c r="A633" s="19">
        <v>633</v>
      </c>
    </row>
    <row r="634" spans="1:1">
      <c r="A634" s="19">
        <v>634</v>
      </c>
    </row>
    <row r="635" spans="1:1">
      <c r="A635" s="19">
        <v>635</v>
      </c>
    </row>
    <row r="636" spans="1:1">
      <c r="A636" s="19">
        <v>636</v>
      </c>
    </row>
    <row r="637" spans="1:1">
      <c r="A637" s="19">
        <v>637</v>
      </c>
    </row>
    <row r="638" spans="1:1">
      <c r="A638" s="19">
        <v>638</v>
      </c>
    </row>
    <row r="639" spans="1:1">
      <c r="A639" s="19">
        <v>639</v>
      </c>
    </row>
    <row r="640" spans="1:1">
      <c r="A640" s="19">
        <v>640</v>
      </c>
    </row>
    <row r="641" spans="1:1">
      <c r="A641" s="19">
        <v>641</v>
      </c>
    </row>
    <row r="642" spans="1:1">
      <c r="A642" s="19">
        <v>642</v>
      </c>
    </row>
    <row r="643" spans="1:1">
      <c r="A643" s="19">
        <v>643</v>
      </c>
    </row>
    <row r="644" spans="1:1">
      <c r="A644" s="19">
        <v>644</v>
      </c>
    </row>
    <row r="645" spans="1:1">
      <c r="A645" s="19">
        <v>645</v>
      </c>
    </row>
    <row r="646" spans="1:1">
      <c r="A646" s="19">
        <v>646</v>
      </c>
    </row>
    <row r="647" spans="1:1">
      <c r="A647" s="19">
        <v>647</v>
      </c>
    </row>
    <row r="648" spans="1:1">
      <c r="A648" s="19">
        <v>648</v>
      </c>
    </row>
    <row r="649" spans="1:1">
      <c r="A649" s="19">
        <v>649</v>
      </c>
    </row>
    <row r="650" spans="1:1">
      <c r="A650" s="19">
        <v>650</v>
      </c>
    </row>
    <row r="651" spans="1:1">
      <c r="A651" s="19">
        <v>651</v>
      </c>
    </row>
    <row r="652" spans="1:1">
      <c r="A652" s="19">
        <v>652</v>
      </c>
    </row>
    <row r="653" spans="1:1">
      <c r="A653" s="19">
        <v>653</v>
      </c>
    </row>
    <row r="654" spans="1:1">
      <c r="A654" s="19">
        <v>654</v>
      </c>
    </row>
    <row r="655" spans="1:1">
      <c r="A655" s="19">
        <v>655</v>
      </c>
    </row>
    <row r="656" spans="1:1">
      <c r="A656" s="19">
        <v>656</v>
      </c>
    </row>
    <row r="657" spans="1:1">
      <c r="A657" s="19">
        <v>657</v>
      </c>
    </row>
    <row r="658" spans="1:1">
      <c r="A658" s="19">
        <v>658</v>
      </c>
    </row>
    <row r="659" spans="1:1">
      <c r="A659" s="19">
        <v>659</v>
      </c>
    </row>
    <row r="660" spans="1:1">
      <c r="A660" s="19">
        <v>660</v>
      </c>
    </row>
    <row r="661" spans="1:1">
      <c r="A661" s="19">
        <v>661</v>
      </c>
    </row>
    <row r="662" spans="1:1">
      <c r="A662" s="19">
        <v>662</v>
      </c>
    </row>
    <row r="663" spans="1:1">
      <c r="A663" s="19">
        <v>663</v>
      </c>
    </row>
    <row r="664" spans="1:1">
      <c r="A664" s="19">
        <v>664</v>
      </c>
    </row>
    <row r="665" spans="1:1">
      <c r="A665" s="19">
        <v>665</v>
      </c>
    </row>
    <row r="666" spans="1:1">
      <c r="A666" s="19">
        <v>666</v>
      </c>
    </row>
    <row r="667" spans="1:1">
      <c r="A667" s="19">
        <v>667</v>
      </c>
    </row>
    <row r="668" spans="1:1">
      <c r="A668" s="19">
        <v>668</v>
      </c>
    </row>
    <row r="669" spans="1:1">
      <c r="A669" s="19">
        <v>669</v>
      </c>
    </row>
    <row r="670" spans="1:1">
      <c r="A670" s="19">
        <v>670</v>
      </c>
    </row>
    <row r="671" spans="1:1">
      <c r="A671" s="19">
        <v>671</v>
      </c>
    </row>
    <row r="672" spans="1:1">
      <c r="A672" s="19">
        <v>672</v>
      </c>
    </row>
    <row r="673" spans="1:1">
      <c r="A673" s="19">
        <v>673</v>
      </c>
    </row>
    <row r="674" spans="1:1">
      <c r="A674" s="19">
        <v>674</v>
      </c>
    </row>
    <row r="675" spans="1:1">
      <c r="A675" s="19">
        <v>675</v>
      </c>
    </row>
    <row r="676" spans="1:1">
      <c r="A676" s="19">
        <v>676</v>
      </c>
    </row>
    <row r="677" spans="1:1">
      <c r="A677" s="19">
        <v>677</v>
      </c>
    </row>
    <row r="678" spans="1:1">
      <c r="A678" s="19">
        <v>678</v>
      </c>
    </row>
    <row r="679" spans="1:1">
      <c r="A679" s="19">
        <v>679</v>
      </c>
    </row>
    <row r="680" spans="1:1">
      <c r="A680" s="19">
        <v>680</v>
      </c>
    </row>
    <row r="681" spans="1:1">
      <c r="A681" s="19">
        <v>681</v>
      </c>
    </row>
    <row r="682" spans="1:1">
      <c r="A682" s="19">
        <v>682</v>
      </c>
    </row>
    <row r="683" spans="1:1">
      <c r="A683" s="19">
        <v>683</v>
      </c>
    </row>
    <row r="684" spans="1:1">
      <c r="A684" s="19">
        <v>684</v>
      </c>
    </row>
    <row r="685" spans="1:1">
      <c r="A685" s="19">
        <v>685</v>
      </c>
    </row>
    <row r="686" spans="1:1">
      <c r="A686" s="19">
        <v>686</v>
      </c>
    </row>
    <row r="687" spans="1:1">
      <c r="A687" s="19">
        <v>687</v>
      </c>
    </row>
    <row r="688" spans="1:1">
      <c r="A688" s="19">
        <v>688</v>
      </c>
    </row>
    <row r="689" spans="1:1">
      <c r="A689" s="19">
        <v>689</v>
      </c>
    </row>
    <row r="690" spans="1:1">
      <c r="A690" s="19">
        <v>690</v>
      </c>
    </row>
    <row r="691" spans="1:1">
      <c r="A691" s="19">
        <v>691</v>
      </c>
    </row>
    <row r="692" spans="1:1">
      <c r="A692" s="19">
        <v>692</v>
      </c>
    </row>
    <row r="693" spans="1:1">
      <c r="A693" s="19">
        <v>693</v>
      </c>
    </row>
    <row r="694" spans="1:1">
      <c r="A694" s="19">
        <v>694</v>
      </c>
    </row>
    <row r="695" spans="1:1">
      <c r="A695" s="19">
        <v>695</v>
      </c>
    </row>
    <row r="696" spans="1:1">
      <c r="A696" s="19">
        <v>696</v>
      </c>
    </row>
    <row r="697" spans="1:1">
      <c r="A697" s="19">
        <v>697</v>
      </c>
    </row>
    <row r="698" spans="1:1">
      <c r="A698" s="19">
        <v>698</v>
      </c>
    </row>
    <row r="699" spans="1:1">
      <c r="A699" s="19">
        <v>699</v>
      </c>
    </row>
    <row r="700" spans="1:1">
      <c r="A700" s="19">
        <v>700</v>
      </c>
    </row>
    <row r="701" spans="1:1">
      <c r="A701" s="19">
        <v>701</v>
      </c>
    </row>
    <row r="702" spans="1:1">
      <c r="A702" s="19">
        <v>702</v>
      </c>
    </row>
    <row r="703" spans="1:1">
      <c r="A703" s="19">
        <v>703</v>
      </c>
    </row>
    <row r="704" spans="1:1">
      <c r="A704" s="19">
        <v>704</v>
      </c>
    </row>
    <row r="705" spans="1:1">
      <c r="A705" s="19">
        <v>705</v>
      </c>
    </row>
    <row r="706" spans="1:1">
      <c r="A706" s="19">
        <v>706</v>
      </c>
    </row>
    <row r="707" spans="1:1">
      <c r="A707" s="19">
        <v>707</v>
      </c>
    </row>
    <row r="708" spans="1:1">
      <c r="A708" s="19">
        <v>708</v>
      </c>
    </row>
    <row r="709" spans="1:1">
      <c r="A709" s="19">
        <v>709</v>
      </c>
    </row>
    <row r="710" spans="1:1">
      <c r="A710" s="19">
        <v>710</v>
      </c>
    </row>
    <row r="711" spans="1:1">
      <c r="A711" s="19">
        <v>711</v>
      </c>
    </row>
    <row r="712" spans="1:1">
      <c r="A712" s="19">
        <v>712</v>
      </c>
    </row>
    <row r="713" spans="1:1">
      <c r="A713" s="19">
        <v>713</v>
      </c>
    </row>
    <row r="714" spans="1:1">
      <c r="A714" s="19">
        <v>714</v>
      </c>
    </row>
    <row r="715" spans="1:1">
      <c r="A715" s="19">
        <v>715</v>
      </c>
    </row>
    <row r="716" spans="1:1">
      <c r="A716" s="19">
        <v>716</v>
      </c>
    </row>
    <row r="717" spans="1:1">
      <c r="A717" s="19">
        <v>717</v>
      </c>
    </row>
    <row r="718" spans="1:1">
      <c r="A718" s="19">
        <v>718</v>
      </c>
    </row>
    <row r="719" spans="1:1">
      <c r="A719" s="19">
        <v>719</v>
      </c>
    </row>
    <row r="720" spans="1:1">
      <c r="A720" s="19">
        <v>720</v>
      </c>
    </row>
    <row r="721" spans="1:1">
      <c r="A721" s="19">
        <v>721</v>
      </c>
    </row>
    <row r="722" spans="1:1">
      <c r="A722" s="19">
        <v>722</v>
      </c>
    </row>
    <row r="723" spans="1:1">
      <c r="A723" s="19">
        <v>723</v>
      </c>
    </row>
    <row r="724" spans="1:1">
      <c r="A724" s="19">
        <v>724</v>
      </c>
    </row>
    <row r="725" spans="1:1">
      <c r="A725" s="19">
        <v>725</v>
      </c>
    </row>
    <row r="726" spans="1:1">
      <c r="A726" s="19">
        <v>726</v>
      </c>
    </row>
    <row r="727" spans="1:1">
      <c r="A727" s="19">
        <v>727</v>
      </c>
    </row>
    <row r="728" spans="1:1">
      <c r="A728" s="19">
        <v>728</v>
      </c>
    </row>
    <row r="729" spans="1:1">
      <c r="A729" s="19">
        <v>729</v>
      </c>
    </row>
    <row r="730" spans="1:1">
      <c r="A730" s="19">
        <v>730</v>
      </c>
    </row>
    <row r="731" spans="1:1">
      <c r="A731" s="19">
        <v>731</v>
      </c>
    </row>
    <row r="732" spans="1:1">
      <c r="A732" s="19">
        <v>732</v>
      </c>
    </row>
    <row r="733" spans="1:1">
      <c r="A733" s="19">
        <v>733</v>
      </c>
    </row>
    <row r="734" spans="1:1">
      <c r="A734" s="19">
        <v>734</v>
      </c>
    </row>
    <row r="735" spans="1:1">
      <c r="A735" s="19">
        <v>735</v>
      </c>
    </row>
    <row r="736" spans="1:1">
      <c r="A736" s="19">
        <v>736</v>
      </c>
    </row>
    <row r="737" spans="1:1">
      <c r="A737" s="19">
        <v>737</v>
      </c>
    </row>
    <row r="738" spans="1:1">
      <c r="A738" s="19">
        <v>738</v>
      </c>
    </row>
    <row r="739" spans="1:1">
      <c r="A739" s="19">
        <v>739</v>
      </c>
    </row>
    <row r="740" spans="1:1">
      <c r="A740" s="19">
        <v>740</v>
      </c>
    </row>
    <row r="741" spans="1:1">
      <c r="A741" s="19">
        <v>741</v>
      </c>
    </row>
    <row r="742" spans="1:1">
      <c r="A742" s="19">
        <v>742</v>
      </c>
    </row>
    <row r="743" spans="1:1">
      <c r="A743" s="19">
        <v>743</v>
      </c>
    </row>
    <row r="744" spans="1:1">
      <c r="A744" s="19">
        <v>744</v>
      </c>
    </row>
    <row r="745" spans="1:1">
      <c r="A745" s="19">
        <v>745</v>
      </c>
    </row>
    <row r="746" spans="1:1">
      <c r="A746" s="19">
        <v>746</v>
      </c>
    </row>
    <row r="747" spans="1:1">
      <c r="A747" s="19">
        <v>747</v>
      </c>
    </row>
    <row r="748" spans="1:1">
      <c r="A748" s="19">
        <v>748</v>
      </c>
    </row>
    <row r="749" spans="1:1">
      <c r="A749" s="19">
        <v>749</v>
      </c>
    </row>
    <row r="750" spans="1:1">
      <c r="A750" s="19">
        <v>750</v>
      </c>
    </row>
    <row r="751" spans="1:1">
      <c r="A751" s="19">
        <v>751</v>
      </c>
    </row>
    <row r="752" spans="1:1">
      <c r="A752" s="19">
        <v>752</v>
      </c>
    </row>
    <row r="753" spans="1:1">
      <c r="A753" s="19">
        <v>753</v>
      </c>
    </row>
    <row r="754" spans="1:1">
      <c r="A754" s="19">
        <v>754</v>
      </c>
    </row>
    <row r="755" spans="1:1">
      <c r="A755" s="19">
        <v>755</v>
      </c>
    </row>
    <row r="756" spans="1:1">
      <c r="A756" s="19">
        <v>756</v>
      </c>
    </row>
    <row r="757" spans="1:1">
      <c r="A757" s="19">
        <v>757</v>
      </c>
    </row>
    <row r="758" spans="1:1">
      <c r="A758" s="19">
        <v>758</v>
      </c>
    </row>
    <row r="759" spans="1:1">
      <c r="A759" s="19">
        <v>759</v>
      </c>
    </row>
    <row r="760" spans="1:1">
      <c r="A760" s="19">
        <v>760</v>
      </c>
    </row>
    <row r="761" spans="1:1">
      <c r="A761" s="19">
        <v>761</v>
      </c>
    </row>
    <row r="762" spans="1:1">
      <c r="A762" s="19">
        <v>762</v>
      </c>
    </row>
    <row r="763" spans="1:1">
      <c r="A763" s="19">
        <v>763</v>
      </c>
    </row>
    <row r="764" spans="1:1">
      <c r="A764" s="19">
        <v>764</v>
      </c>
    </row>
    <row r="765" spans="1:1">
      <c r="A765" s="19">
        <v>765</v>
      </c>
    </row>
    <row r="766" spans="1:1">
      <c r="A766" s="19">
        <v>766</v>
      </c>
    </row>
    <row r="767" spans="1:1">
      <c r="A767" s="19">
        <v>767</v>
      </c>
    </row>
    <row r="768" spans="1:1">
      <c r="A768" s="19">
        <v>768</v>
      </c>
    </row>
    <row r="769" spans="1:1">
      <c r="A769" s="19">
        <v>769</v>
      </c>
    </row>
    <row r="770" spans="1:1">
      <c r="A770" s="19">
        <v>770</v>
      </c>
    </row>
    <row r="771" spans="1:1">
      <c r="A771" s="19">
        <v>771</v>
      </c>
    </row>
    <row r="772" spans="1:1">
      <c r="A772" s="19">
        <v>772</v>
      </c>
    </row>
    <row r="773" spans="1:1">
      <c r="A773" s="19">
        <v>773</v>
      </c>
    </row>
    <row r="774" spans="1:1">
      <c r="A774" s="19">
        <v>774</v>
      </c>
    </row>
    <row r="775" spans="1:1">
      <c r="A775" s="19">
        <v>775</v>
      </c>
    </row>
    <row r="776" spans="1:1">
      <c r="A776" s="19">
        <v>776</v>
      </c>
    </row>
    <row r="777" spans="1:1">
      <c r="A777" s="19">
        <v>777</v>
      </c>
    </row>
    <row r="778" spans="1:1">
      <c r="A778" s="19">
        <v>778</v>
      </c>
    </row>
    <row r="779" spans="1:1">
      <c r="A779" s="19">
        <v>779</v>
      </c>
    </row>
    <row r="780" spans="1:1">
      <c r="A780" s="19">
        <v>780</v>
      </c>
    </row>
    <row r="781" spans="1:1">
      <c r="A781" s="19">
        <v>781</v>
      </c>
    </row>
    <row r="782" spans="1:1">
      <c r="A782" s="19">
        <v>782</v>
      </c>
    </row>
    <row r="783" spans="1:1">
      <c r="A783" s="19">
        <v>783</v>
      </c>
    </row>
    <row r="784" spans="1:1">
      <c r="A784" s="19">
        <v>784</v>
      </c>
    </row>
    <row r="785" spans="1:1">
      <c r="A785" s="19">
        <v>785</v>
      </c>
    </row>
    <row r="786" spans="1:1">
      <c r="A786" s="19">
        <v>786</v>
      </c>
    </row>
    <row r="787" spans="1:1">
      <c r="A787" s="19">
        <v>787</v>
      </c>
    </row>
    <row r="788" spans="1:1">
      <c r="A788" s="19">
        <v>788</v>
      </c>
    </row>
    <row r="789" spans="1:1">
      <c r="A789" s="19">
        <v>789</v>
      </c>
    </row>
    <row r="790" spans="1:1">
      <c r="A790" s="19">
        <v>790</v>
      </c>
    </row>
    <row r="791" spans="1:1">
      <c r="A791" s="19">
        <v>791</v>
      </c>
    </row>
    <row r="792" spans="1:1">
      <c r="A792" s="19">
        <v>792</v>
      </c>
    </row>
    <row r="793" spans="1:1">
      <c r="A793" s="19">
        <v>793</v>
      </c>
    </row>
    <row r="794" spans="1:1">
      <c r="A794" s="19">
        <v>794</v>
      </c>
    </row>
    <row r="795" spans="1:1">
      <c r="A795" s="19">
        <v>795</v>
      </c>
    </row>
    <row r="796" spans="1:1">
      <c r="A796" s="19">
        <v>796</v>
      </c>
    </row>
    <row r="797" spans="1:1">
      <c r="A797" s="19">
        <v>797</v>
      </c>
    </row>
    <row r="798" spans="1:1">
      <c r="A798" s="19">
        <v>798</v>
      </c>
    </row>
    <row r="799" spans="1:1">
      <c r="A799" s="19">
        <v>799</v>
      </c>
    </row>
    <row r="800" spans="1:1">
      <c r="A800" s="19">
        <v>800</v>
      </c>
    </row>
  </sheetData>
  <sortState xmlns:xlrd2="http://schemas.microsoft.com/office/spreadsheetml/2017/richdata2" ref="AN4:AN23">
    <sortCondition ref="AN4:AN23"/>
  </sortState>
  <conditionalFormatting sqref="B61:K102">
    <cfRule type="containsText" dxfId="65" priority="11" operator="containsText" text="N/A">
      <formula>NOT(ISERROR(SEARCH("N/A",B61)))</formula>
    </cfRule>
  </conditionalFormatting>
  <conditionalFormatting sqref="M62:O84 M85:X102">
    <cfRule type="containsText" dxfId="64" priority="50" operator="containsText" text="N/A">
      <formula>NOT(ISERROR(SEARCH("N/A",M62)))</formula>
    </cfRule>
  </conditionalFormatting>
  <conditionalFormatting sqref="P51:P84">
    <cfRule type="containsText" dxfId="63" priority="49" operator="containsText" text="N/A">
      <formula>NOT(ISERROR(SEARCH("N/A",P51)))</formula>
    </cfRule>
  </conditionalFormatting>
  <conditionalFormatting sqref="Q62:S84">
    <cfRule type="containsText" dxfId="62" priority="52" operator="containsText" text="N/A">
      <formula>NOT(ISERROR(SEARCH("N/A",Q62)))</formula>
    </cfRule>
  </conditionalFormatting>
  <conditionalFormatting sqref="T51:T84">
    <cfRule type="containsText" dxfId="61" priority="51" operator="containsText" text="N/A">
      <formula>NOT(ISERROR(SEARCH("N/A",T51)))</formula>
    </cfRule>
  </conditionalFormatting>
  <conditionalFormatting sqref="U62:W84">
    <cfRule type="containsText" dxfId="60" priority="54" operator="containsText" text="N/A">
      <formula>NOT(ISERROR(SEARCH("N/A",U62)))</formula>
    </cfRule>
  </conditionalFormatting>
  <conditionalFormatting sqref="X51:X84">
    <cfRule type="containsText" dxfId="59" priority="53" operator="containsText" text="N/A">
      <formula>NOT(ISERROR(SEARCH("N/A",X51)))</formula>
    </cfRule>
  </conditionalFormatting>
  <conditionalFormatting sqref="Z62:AA84 Z85:AD85">
    <cfRule type="containsText" dxfId="58" priority="3" operator="containsText" text="N/A">
      <formula>NOT(ISERROR(SEARCH("N/A",Z62)))</formula>
    </cfRule>
  </conditionalFormatting>
  <conditionalFormatting sqref="AB51:AD84">
    <cfRule type="containsText" dxfId="57" priority="2" operator="containsText" text="N/A">
      <formula>NOT(ISERROR(SEARCH("N/A",AB51)))</formula>
    </cfRule>
  </conditionalFormatting>
  <conditionalFormatting sqref="AG62:AP102">
    <cfRule type="containsText" dxfId="56" priority="1" operator="containsText" text="N/A">
      <formula>NOT(ISERROR(SEARCH("N/A",AG62)))</formula>
    </cfRule>
  </conditionalFormatting>
  <conditionalFormatting sqref="AQ51:AS102">
    <cfRule type="containsText" dxfId="55" priority="75" operator="containsText" text="N/A">
      <formula>NOT(ISERROR(SEARCH("N/A",AQ51)))</formula>
    </cfRule>
  </conditionalFormatting>
  <conditionalFormatting sqref="AV51:AX102">
    <cfRule type="containsText" dxfId="54" priority="73" operator="containsText" text="N/A">
      <formula>NOT(ISERROR(SEARCH("N/A",AV51)))</formula>
    </cfRule>
  </conditionalFormatting>
  <conditionalFormatting sqref="BA51:BC102">
    <cfRule type="containsText" dxfId="53" priority="71" operator="containsText" text="N/A">
      <formula>NOT(ISERROR(SEARCH("N/A",BA51)))</formula>
    </cfRule>
  </conditionalFormatting>
  <conditionalFormatting sqref="BE51:BG102">
    <cfRule type="containsText" dxfId="52" priority="69" operator="containsText" text="N/A">
      <formula>NOT(ISERROR(SEARCH("N/A",BE51)))</formula>
    </cfRule>
  </conditionalFormatting>
  <conditionalFormatting sqref="BH58:BH102">
    <cfRule type="containsText" dxfId="51" priority="87" operator="containsText" text="N/A">
      <formula>NOT(ISERROR(SEARCH("N/A",BH58)))</formula>
    </cfRule>
  </conditionalFormatting>
  <conditionalFormatting sqref="BI51:BK102">
    <cfRule type="containsText" dxfId="50" priority="67" operator="containsText" text="N/A">
      <formula>NOT(ISERROR(SEARCH("N/A",BI51)))</formula>
    </cfRule>
  </conditionalFormatting>
  <conditionalFormatting sqref="BM51:BO102">
    <cfRule type="containsText" dxfId="49" priority="65" operator="containsText" text="N/A">
      <formula>NOT(ISERROR(SEARCH("N/A",BM51)))</formula>
    </cfRule>
  </conditionalFormatting>
  <conditionalFormatting sqref="BR51:BT102">
    <cfRule type="containsText" dxfId="48" priority="63" operator="containsText" text="N/A">
      <formula>NOT(ISERROR(SEARCH("N/A",BR51)))</formula>
    </cfRule>
  </conditionalFormatting>
  <conditionalFormatting sqref="BX51:BZ102">
    <cfRule type="containsText" dxfId="47" priority="61" operator="containsText" text="N/A">
      <formula>NOT(ISERROR(SEARCH("N/A",BX51)))</formula>
    </cfRule>
  </conditionalFormatting>
  <conditionalFormatting sqref="CC51:CC58 CC60:CC79">
    <cfRule type="containsText" dxfId="46" priority="45" operator="containsText" text="N/A">
      <formula>NOT(ISERROR(SEARCH("N/A",CC51)))</formula>
    </cfRule>
  </conditionalFormatting>
  <conditionalFormatting sqref="CD43:CD93 AY50:AY86 CH57:CH97 BL58:BL102 CA58:CA102 AZ61:AZ102 AE62:AF85 L62:L102 AT62:AU102 BD62:BD102 BP62:BQ102 BU62:BV102 BW63:BW102 CC81:CC103 Z86:AF102">
    <cfRule type="containsText" dxfId="45" priority="103" operator="containsText" text="N/A">
      <formula>NOT(ISERROR(SEARCH("N/A",L43)))</formula>
    </cfRule>
  </conditionalFormatting>
  <conditionalFormatting sqref="CE43:CE67 CE68:CG93">
    <cfRule type="containsText" dxfId="44" priority="42" operator="containsText" text="N/A">
      <formula>NOT(ISERROR(SEARCH("N/A",CE43)))</formula>
    </cfRule>
  </conditionalFormatting>
  <conditionalFormatting sqref="CF52:CG67">
    <cfRule type="expression" dxfId="43" priority="38" stopIfTrue="1">
      <formula>NOT(ISERROR(SEARCH("N/A",CF52)))</formula>
    </cfRule>
  </conditionalFormatting>
  <conditionalFormatting sqref="CI62:CI102">
    <cfRule type="containsText" dxfId="42" priority="20" operator="containsText" text="N/A">
      <formula>NOT(ISERROR(SEARCH("N/A",CI62)))</formula>
    </cfRule>
  </conditionalFormatting>
  <conditionalFormatting sqref="CJ51:CL102">
    <cfRule type="containsText" dxfId="41" priority="18" operator="containsText" text="N/A">
      <formula>NOT(ISERROR(SEARCH("N/A",CJ51)))</formula>
    </cfRule>
  </conditionalFormatting>
  <conditionalFormatting sqref="CM62:CM102">
    <cfRule type="containsText" dxfId="40" priority="86" operator="containsText" text="N/A">
      <formula>NOT(ISERROR(SEARCH("N/A",CM62)))</formula>
    </cfRule>
  </conditionalFormatting>
  <conditionalFormatting sqref="CN51:CP102">
    <cfRule type="containsText" dxfId="39" priority="57" operator="containsText" text="N/A">
      <formula>NOT(ISERROR(SEARCH("N/A",CN51)))</formula>
    </cfRule>
  </conditionalFormatting>
  <conditionalFormatting sqref="CR51:CT102">
    <cfRule type="containsText" dxfId="38" priority="55" operator="containsText" text="N/A">
      <formula>NOT(ISERROR(SEARCH("N/A",CR51)))</formula>
    </cfRule>
  </conditionalFormatting>
  <conditionalFormatting sqref="CV51:CY102">
    <cfRule type="containsText" dxfId="37" priority="4" operator="containsText" text="N/A">
      <formula>NOT(ISERROR(SEARCH("N/A",CV51)))</formula>
    </cfRule>
  </conditionalFormatting>
  <conditionalFormatting sqref="DA51:DA58 DA60:DA79">
    <cfRule type="containsText" dxfId="36" priority="34" operator="containsText" text="N/A">
      <formula>NOT(ISERROR(SEARCH("N/A",DA51)))</formula>
    </cfRule>
  </conditionalFormatting>
  <conditionalFormatting sqref="DB43:DB93 DA81:DA103">
    <cfRule type="containsText" dxfId="35" priority="35" operator="containsText" text="N/A">
      <formula>NOT(ISERROR(SEARCH("N/A",DA43)))</formula>
    </cfRule>
  </conditionalFormatting>
  <conditionalFormatting sqref="DC43:DC67 DC68:DE93">
    <cfRule type="containsText" dxfId="34" priority="33" operator="containsText" text="N/A">
      <formula>NOT(ISERROR(SEARCH("N/A",DC43)))</formula>
    </cfRule>
  </conditionalFormatting>
  <conditionalFormatting sqref="DD52:DE67">
    <cfRule type="expression" dxfId="33" priority="31" stopIfTrue="1">
      <formula>NOT(ISERROR(SEARCH("N/A",DD52)))</formula>
    </cfRule>
  </conditionalFormatting>
  <conditionalFormatting sqref="DG51:DG58 DG60:DG79">
    <cfRule type="containsText" dxfId="32" priority="29" operator="containsText" text="N/A">
      <formula>NOT(ISERROR(SEARCH("N/A",DG51)))</formula>
    </cfRule>
  </conditionalFormatting>
  <conditionalFormatting sqref="DH43:DH93 DG81:DG103">
    <cfRule type="containsText" dxfId="31" priority="30" operator="containsText" text="N/A">
      <formula>NOT(ISERROR(SEARCH("N/A",DG43)))</formula>
    </cfRule>
  </conditionalFormatting>
  <conditionalFormatting sqref="DI43:DI67 DI68:DK93">
    <cfRule type="containsText" dxfId="30" priority="28" operator="containsText" text="N/A">
      <formula>NOT(ISERROR(SEARCH("N/A",DI43)))</formula>
    </cfRule>
  </conditionalFormatting>
  <conditionalFormatting sqref="DJ52:DK67">
    <cfRule type="expression" dxfId="29" priority="26" stopIfTrue="1">
      <formula>NOT(ISERROR(SEARCH("N/A",DJ52)))</formula>
    </cfRule>
  </conditionalFormatting>
  <conditionalFormatting sqref="DM51:DM58 DM60:DM79">
    <cfRule type="containsText" dxfId="28" priority="24" operator="containsText" text="N/A">
      <formula>NOT(ISERROR(SEARCH("N/A",DM51)))</formula>
    </cfRule>
  </conditionalFormatting>
  <conditionalFormatting sqref="DN43:DN93 DM81:DM103">
    <cfRule type="containsText" dxfId="27" priority="25" operator="containsText" text="N/A">
      <formula>NOT(ISERROR(SEARCH("N/A",DM43)))</formula>
    </cfRule>
  </conditionalFormatting>
  <conditionalFormatting sqref="DO43:DO67 DO68:DQ93">
    <cfRule type="containsText" dxfId="26" priority="23" operator="containsText" text="N/A">
      <formula>NOT(ISERROR(SEARCH("N/A",DO43)))</formula>
    </cfRule>
  </conditionalFormatting>
  <conditionalFormatting sqref="DP52:DQ67">
    <cfRule type="expression" dxfId="25" priority="21" stopIfTrue="1">
      <formula>NOT(ISERROR(SEARCH("N/A",DP52)))</formula>
    </cfRule>
  </conditionalFormatting>
  <conditionalFormatting sqref="DS51:DS58 DS60:DS79">
    <cfRule type="containsText" dxfId="24" priority="16" operator="containsText" text="N/A">
      <formula>NOT(ISERROR(SEARCH("N/A",DS51)))</formula>
    </cfRule>
  </conditionalFormatting>
  <conditionalFormatting sqref="DT43:DT93 DS81:DS103">
    <cfRule type="containsText" dxfId="23" priority="17" operator="containsText" text="N/A">
      <formula>NOT(ISERROR(SEARCH("N/A",DS43)))</formula>
    </cfRule>
  </conditionalFormatting>
  <conditionalFormatting sqref="DU43:DU67 DU68:DW93">
    <cfRule type="containsText" dxfId="22" priority="15" operator="containsText" text="N/A">
      <formula>NOT(ISERROR(SEARCH("N/A",DU43)))</formula>
    </cfRule>
  </conditionalFormatting>
  <conditionalFormatting sqref="DV52:DW67">
    <cfRule type="expression" dxfId="21" priority="13" stopIfTrue="1">
      <formula>NOT(ISERROR(SEARCH("N/A",DV52)))</formula>
    </cfRule>
  </conditionalFormatting>
  <conditionalFormatting sqref="DY51:DY58 DY60:DY79">
    <cfRule type="containsText" dxfId="20" priority="9" operator="containsText" text="N/A">
      <formula>NOT(ISERROR(SEARCH("N/A",DY51)))</formula>
    </cfRule>
  </conditionalFormatting>
  <conditionalFormatting sqref="DZ43:DZ93 DY81:DY103">
    <cfRule type="containsText" dxfId="19" priority="10" operator="containsText" text="N/A">
      <formula>NOT(ISERROR(SEARCH("N/A",DY43)))</formula>
    </cfRule>
  </conditionalFormatting>
  <conditionalFormatting sqref="EA43:EA67 EA68:EC93">
    <cfRule type="containsText" dxfId="18" priority="8" operator="containsText" text="N/A">
      <formula>NOT(ISERROR(SEARCH("N/A",EA43)))</formula>
    </cfRule>
  </conditionalFormatting>
  <conditionalFormatting sqref="EB52:EC67">
    <cfRule type="expression" dxfId="17" priority="6" stopIfTrue="1">
      <formula>NOT(ISERROR(SEARCH("N/A",EB52)))</formula>
    </cfRule>
  </conditionalFormatting>
  <hyperlinks>
    <hyperlink ref="DO4" r:id="rId1" xr:uid="{729DA28B-DF93-4788-B61C-728CBE15A72D}"/>
    <hyperlink ref="DP4" r:id="rId2" xr:uid="{F4242503-5A96-4E8C-AAE3-516D6FBA0EB2}"/>
    <hyperlink ref="DS4" r:id="rId3" xr:uid="{533A6D48-D15B-42FB-9D5A-1D29416E2281}"/>
    <hyperlink ref="DT4" r:id="rId4" xr:uid="{AA104324-A049-45A2-9BEA-5B892472A92A}"/>
    <hyperlink ref="DU4" r:id="rId5" display="mailto:de-zoll@qvc.com" xr:uid="{80E8F011-C546-43F4-8F16-9802BD8D335D}"/>
    <hyperlink ref="DW4" r:id="rId6" xr:uid="{7E1A6264-4EE8-412F-BE23-F2C75367FB92}"/>
    <hyperlink ref="DV4" r:id="rId7" display="mailto:de-zoll@qvc.com" xr:uid="{9BCBCBA8-30A5-4188-8D22-39105D75C49A}"/>
    <hyperlink ref="DN5" r:id="rId8" xr:uid="{F50E5EA9-8C65-4883-8796-E1B186FAD1C6}"/>
    <hyperlink ref="DQ4" r:id="rId9" xr:uid="{F5216D53-5F97-40AD-BC24-94D2DDBA7894}"/>
    <hyperlink ref="DQ5" r:id="rId10" xr:uid="{55333FD0-F8EC-4C10-96F7-AF8DF6AAD46B}"/>
    <hyperlink ref="DN4" r:id="rId11" xr:uid="{B1D36C7D-2A7D-481E-A119-EB03F44A39F0}"/>
    <hyperlink ref="DY4" r:id="rId12" xr:uid="{0FB95A56-4878-48EF-8D29-9781A244E871}"/>
    <hyperlink ref="DZ4" r:id="rId13" xr:uid="{1CF5B804-01E9-4652-B807-2EE0E94B7AE3}"/>
    <hyperlink ref="EA4" r:id="rId14" xr:uid="{3C6DB596-DF04-4A20-A7A4-CB3B4B770933}"/>
    <hyperlink ref="EB4" r:id="rId15" xr:uid="{91FB22FD-25FC-4978-969A-6B69415CC877}"/>
    <hyperlink ref="EC4" r:id="rId16" xr:uid="{298486DC-746C-430E-B2F9-E5DE8B5DF2BA}"/>
    <hyperlink ref="DM4" r:id="rId17" xr:uid="{D47F1118-658C-4755-8D1C-EF7AC70CB9DF}"/>
    <hyperlink ref="EP4" r:id="rId18" xr:uid="{4BAD59DD-3E68-41C1-A5BF-391612A9819F}"/>
    <hyperlink ref="EO4" r:id="rId19" xr:uid="{F4ACE35E-DC94-43D8-9CF3-021E55A63A43}"/>
  </hyperlinks>
  <pageMargins left="0.7" right="0.7" top="0.75" bottom="0.75" header="0.3" footer="0.3"/>
  <pageSetup paperSize="9" orientation="portrait"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G7"/>
  <sheetViews>
    <sheetView workbookViewId="0"/>
  </sheetViews>
  <sheetFormatPr defaultColWidth="9.140625" defaultRowHeight="15"/>
  <cols>
    <col min="1" max="1" width="8.7109375" customWidth="1"/>
    <col min="2" max="7" width="13.7109375" customWidth="1"/>
  </cols>
  <sheetData>
    <row r="1" spans="2:7">
      <c r="B1" s="6" t="s">
        <v>306</v>
      </c>
      <c r="C1" s="6" t="s">
        <v>248</v>
      </c>
      <c r="D1" s="9" t="str">
        <f>'VENDOR INFORMATION'!B13</f>
        <v>Italy</v>
      </c>
      <c r="E1" s="11" t="s">
        <v>102</v>
      </c>
      <c r="F1" s="11" t="s">
        <v>194</v>
      </c>
      <c r="G1" s="11" t="s">
        <v>118</v>
      </c>
    </row>
    <row r="2" spans="2:7">
      <c r="B2" s="20" t="s">
        <v>307</v>
      </c>
      <c r="C2" s="4" t="str">
        <f>CONCATENATE("select ",C1)</f>
        <v>select Language</v>
      </c>
      <c r="D2" s="6" t="s">
        <v>248</v>
      </c>
      <c r="E2" s="8" t="s">
        <v>355</v>
      </c>
      <c r="F2" s="6" t="s">
        <v>248</v>
      </c>
      <c r="G2" s="8" t="s">
        <v>354</v>
      </c>
    </row>
    <row r="3" spans="2:7">
      <c r="B3" s="19" t="s">
        <v>102</v>
      </c>
      <c r="C3" s="4" t="s">
        <v>237</v>
      </c>
      <c r="D3" s="18" t="str">
        <f>IF(D$1=E$1,E3,IF(D$1=F$1,F3,IF(D$1=G$1,G3,"  ")))</f>
        <v>Italiano</v>
      </c>
      <c r="E3" s="4" t="s">
        <v>239</v>
      </c>
      <c r="F3" s="4" t="s">
        <v>237</v>
      </c>
      <c r="G3" s="4" t="s">
        <v>238</v>
      </c>
    </row>
    <row r="4" spans="2:7" ht="30">
      <c r="B4" s="19" t="s">
        <v>194</v>
      </c>
      <c r="C4" s="4" t="s">
        <v>238</v>
      </c>
      <c r="D4" s="18" t="str">
        <f>IF(D$1=E$1,E4,IF(D$1=F$1,F4,IF(D$1=G$1,G4,"  ")))</f>
        <v>English (default)</v>
      </c>
      <c r="E4" s="4" t="s">
        <v>237</v>
      </c>
      <c r="F4" s="4" t="s">
        <v>237</v>
      </c>
      <c r="G4" s="4" t="s">
        <v>237</v>
      </c>
    </row>
    <row r="5" spans="2:7">
      <c r="B5" s="19" t="s">
        <v>118</v>
      </c>
      <c r="C5" s="4" t="s">
        <v>239</v>
      </c>
      <c r="D5" s="18"/>
      <c r="E5" s="4"/>
      <c r="F5" s="4"/>
      <c r="G5" s="4"/>
    </row>
    <row r="6" spans="2:7">
      <c r="D6" s="18"/>
      <c r="E6" s="4"/>
      <c r="F6" s="4"/>
      <c r="G6" s="4"/>
    </row>
    <row r="7" spans="2:7">
      <c r="D7"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04"/>
  <sheetViews>
    <sheetView topLeftCell="B19" workbookViewId="0">
      <selection activeCell="C22" sqref="C22"/>
    </sheetView>
  </sheetViews>
  <sheetFormatPr defaultColWidth="9.140625" defaultRowHeight="15"/>
  <cols>
    <col min="1" max="1" width="43.28515625" style="77" customWidth="1"/>
    <col min="2" max="4" width="84.7109375" style="84" customWidth="1"/>
    <col min="5" max="6" width="9.140625" style="3"/>
    <col min="7" max="7" width="9.140625" style="3" customWidth="1"/>
    <col min="8" max="16384" width="9.140625" style="3"/>
  </cols>
  <sheetData>
    <row r="1" spans="1:5">
      <c r="A1" s="78" t="str">
        <f>'VENDOR INFORMATION'!B13</f>
        <v>Italy</v>
      </c>
      <c r="B1" s="74" t="s">
        <v>194</v>
      </c>
      <c r="C1" s="74" t="s">
        <v>118</v>
      </c>
      <c r="D1" s="74" t="s">
        <v>102</v>
      </c>
    </row>
    <row r="2" spans="1:5">
      <c r="A2" s="75" t="str">
        <f>'VENDOR INFORMATION'!B16</f>
        <v>Italiano</v>
      </c>
      <c r="B2" s="74" t="s">
        <v>237</v>
      </c>
      <c r="C2" s="74" t="s">
        <v>238</v>
      </c>
      <c r="D2" s="74" t="s">
        <v>239</v>
      </c>
    </row>
    <row r="3" spans="1:5">
      <c r="A3" s="76" t="s">
        <v>233</v>
      </c>
      <c r="B3" s="79"/>
      <c r="C3" s="79"/>
      <c r="D3" s="79"/>
      <c r="E3" s="3" t="s">
        <v>590</v>
      </c>
    </row>
    <row r="4" spans="1:5" ht="38.25">
      <c r="A4" s="77" t="str">
        <f>IF($A$2=$B$2,B4,IF($A$2=$C$2,C4,IF($A$2=$D$2,D4)))</f>
        <v xml:space="preserve">&lt;== Nome prodotto, si prega di indicare il nome/modello del prodotto, se applicabile come ad esempio "Alice" per una borsa </v>
      </c>
      <c r="B4" s="80" t="s">
        <v>1497</v>
      </c>
      <c r="C4" s="80" t="s">
        <v>1499</v>
      </c>
      <c r="D4" s="80" t="s">
        <v>1498</v>
      </c>
    </row>
    <row r="5" spans="1:5" ht="76.5">
      <c r="A5" s="77" t="str">
        <f>IF($A$2=$B$2,B5,IF($A$2=$C$2,C5,IF($A$2=$D$2,D5)))</f>
        <v>&lt;== Dubner/TV caption (Descrizione breve)
Indicare la descrizione breve (nome) del prodotto; la stessa verrà visualizzata dal cliente nella grafica di tutte le piattaforme  (TV/web/mobile/tablet). La descrizione deve comprendere il BRAND e il NOME DEL PRODOTTO</v>
      </c>
      <c r="B5" s="80" t="s">
        <v>462</v>
      </c>
      <c r="C5" s="80" t="s">
        <v>1545</v>
      </c>
      <c r="D5" s="80" t="s">
        <v>468</v>
      </c>
    </row>
    <row r="6" spans="1:5" ht="51">
      <c r="A6" s="77" t="str">
        <f t="shared" ref="A6:A67" si="0">IF($A$2=$B$2,B6,IF($A$2=$C$2,C6,IF($A$2=$D$2,D6)))</f>
        <v>&lt;== Prezzo per unità di misura obbligatorio per alcune categorie di prodotti (esempio: € / kg; €/l). Si prega di indicare Sì/No se il prodotto rientra nell'ambito del presente regolamento.</v>
      </c>
      <c r="B6" s="80" t="s">
        <v>469</v>
      </c>
      <c r="C6" s="80" t="s">
        <v>564</v>
      </c>
      <c r="D6" s="80" t="s">
        <v>467</v>
      </c>
    </row>
    <row r="7" spans="1:5" ht="25.5">
      <c r="A7" s="77">
        <f t="shared" ref="A7" si="1">IF($A$2=$B$2,B7,IF($A$2=$C$2,C7,IF($A$2=$D$2,D7)))</f>
        <v>0</v>
      </c>
      <c r="B7" s="80" t="s">
        <v>1936</v>
      </c>
      <c r="C7" s="80"/>
      <c r="D7" s="80"/>
    </row>
    <row r="8" spans="1:5" ht="51">
      <c r="A8" s="77" t="str">
        <f t="shared" si="0"/>
        <v>&lt;== In Caso di prodotto importato in EU: 
indicare il Nome e l'indirizzo della società responsabile dell'importazione in Europa del prodotto fornito a QVC</v>
      </c>
      <c r="B8" s="80" t="s">
        <v>816</v>
      </c>
      <c r="C8" s="80" t="s">
        <v>1547</v>
      </c>
      <c r="D8" s="80" t="s">
        <v>822</v>
      </c>
    </row>
    <row r="9" spans="1:5" ht="76.5">
      <c r="A9" s="77" t="str">
        <f t="shared" si="0"/>
        <v>si prega di indicare il Paese di Origine del prodotto (paese di fabbricazione): questa informazione è importante per l’espletazione delle procedure di lo sdoganamento (in caso di vari componenti presenti nel set, utilizzare la sezione degli attributi sottostante)</v>
      </c>
      <c r="B9" s="80" t="s">
        <v>817</v>
      </c>
      <c r="C9" s="80" t="s">
        <v>818</v>
      </c>
      <c r="D9" s="80" t="s">
        <v>821</v>
      </c>
    </row>
    <row r="10" spans="1:5" ht="25.5">
      <c r="A10" s="77" t="str">
        <f t="shared" si="0"/>
        <v>specificare il paese di Origine (Made In-Paese di Produzione)</v>
      </c>
      <c r="B10" s="80" t="s">
        <v>1410</v>
      </c>
      <c r="C10" s="80" t="s">
        <v>1313</v>
      </c>
      <c r="D10" s="80" t="s">
        <v>1430</v>
      </c>
    </row>
    <row r="11" spans="1:5" ht="25.5">
      <c r="A11" s="77" t="str">
        <f t="shared" si="0"/>
        <v>specificare il paese di Provenienza (Paese di Partenza Spedizione)</v>
      </c>
      <c r="B11" s="80" t="s">
        <v>1411</v>
      </c>
      <c r="C11" s="80" t="s">
        <v>1314</v>
      </c>
      <c r="D11" s="80" t="s">
        <v>1415</v>
      </c>
      <c r="E11" s="3" t="s">
        <v>591</v>
      </c>
    </row>
    <row r="12" spans="1:5" ht="51">
      <c r="A12" s="77" t="str">
        <f t="shared" si="0"/>
        <v xml:space="preserve">si prega di indicare l’armatura del tessuto principale: questa informazione per gli articoli della categoria tessile e abbigliamento è richiesta per le procedure di sdoganamento </v>
      </c>
      <c r="B12" s="80" t="s">
        <v>811</v>
      </c>
      <c r="C12" s="80" t="s">
        <v>819</v>
      </c>
      <c r="D12" s="80" t="s">
        <v>820</v>
      </c>
    </row>
    <row r="13" spans="1:5" ht="63.75">
      <c r="A13" s="77" t="str">
        <f t="shared" si="0"/>
        <v xml:space="preserve">Voce doganale (codice merceologico doganale / intrastat): questo codice numerico viene assegnato al prodotto sulla base della sua descrizione, ed è fondamentale per l'espletamento delle formalità doganali  </v>
      </c>
      <c r="B13" s="80" t="s">
        <v>1581</v>
      </c>
      <c r="C13" s="80" t="s">
        <v>1466</v>
      </c>
      <c r="D13" s="80" t="s">
        <v>1467</v>
      </c>
    </row>
    <row r="14" spans="1:5" ht="51">
      <c r="A14" s="77" t="str">
        <f t="shared" si="0"/>
        <v>&lt;== Fotografie Prodotto
Inserire una foto assicurandosi che tutti i componenti siano ben visibili.  Utilizzare il tab "IMAGES" per aggiungere foto di dettaglio</v>
      </c>
      <c r="B14" s="80" t="s">
        <v>1582</v>
      </c>
      <c r="C14" s="80" t="s">
        <v>1469</v>
      </c>
      <c r="D14" s="80" t="s">
        <v>1508</v>
      </c>
    </row>
    <row r="15" spans="1:5" ht="51">
      <c r="A15" s="77" t="str">
        <f t="shared" si="0"/>
        <v>&lt;== Certificazioni Prodotto/Licenze d'uso
Indicare se il prodotto ha un marchio registrato es:Lycra/Swarovski  e se si possiede una licenza d'uso.</v>
      </c>
      <c r="B15" s="80" t="s">
        <v>463</v>
      </c>
      <c r="C15" s="80" t="s">
        <v>234</v>
      </c>
      <c r="D15" s="80" t="s">
        <v>491</v>
      </c>
    </row>
    <row r="16" spans="1:5" ht="153">
      <c r="A16" s="77" t="str">
        <f t="shared" si="0"/>
        <v xml:space="preserve">&lt;== Motivi principali per la vendita/Caratteristiche prodotto (Descrizione lunga)
Indicare tutti i dettagli, le caratteristiche e gli attributi del prodotto rilevanti al fine della vendita del prodotto; includere tutte le informazioni che il cliente deve conoscere per effettuare la sua scelta di acquisto. Ad esempio: istruzioni d'uso, misure accurate (cm/ml/g), descrizione chiara delle opzioni colori/varianti offerte, elenco dettagliato del contenuto prodotto (accessori), informazioni aggiuntive come ad esempio la presenza di un ricettario o di istruzioni </v>
      </c>
      <c r="B16" s="80" t="s">
        <v>235</v>
      </c>
      <c r="C16" s="80" t="s">
        <v>236</v>
      </c>
      <c r="D16" s="80" t="s">
        <v>470</v>
      </c>
    </row>
    <row r="17" spans="1:5" ht="89.25">
      <c r="A17" s="77" t="str">
        <f t="shared" si="0"/>
        <v>&lt;== questo campo si compila in automatico quale somma degli attributi riportati in tabella, il campo può essere utilizzato anche come campo libero, in caso accertarsi di riportare tutte le informazioni richieste negli attributi. In alternativa aggiungere le informazioni mancanti nel campo "INFORMAZIONI AGGIUNTIVE"</v>
      </c>
      <c r="B17" s="80" t="s">
        <v>1316</v>
      </c>
      <c r="C17" s="80" t="s">
        <v>1546</v>
      </c>
      <c r="D17" s="80" t="s">
        <v>1542</v>
      </c>
    </row>
    <row r="18" spans="1:5" ht="114.75">
      <c r="A18" s="77" t="str">
        <f t="shared" si="0"/>
        <v xml:space="preserve">&lt;== Attributi
Gli attributi sono rilevanti per la creazione completa della descrizione prodotto (LD); è importante che tutti i campi applicabili siano correttamente compilati. Queste informazioni sono utilizzate da diversi reparti QVC e in particolare per la presentazione del prodotto nel sito web di QVC e la preparazione degli show
</v>
      </c>
      <c r="B18" s="80" t="s">
        <v>1578</v>
      </c>
      <c r="C18" s="80" t="s">
        <v>1544</v>
      </c>
      <c r="D18" s="80" t="s">
        <v>1460</v>
      </c>
    </row>
    <row r="19" spans="1:5" ht="89.25">
      <c r="A19" s="77" t="str">
        <f t="shared" si="0"/>
        <v>Se un attributo differisce per I diversi component si prega di dedicare una Colonna ad ogni componente e specificare il nome del componente come intestazione di ciascuna delle colonne che si andranno ad utilizzare. Questo è in particolare utile per i prodotti della categoria beauty sia skin care, igiene personale che make up, etc.</v>
      </c>
      <c r="B19" s="80" t="s">
        <v>804</v>
      </c>
      <c r="C19" s="80" t="s">
        <v>814</v>
      </c>
      <c r="D19" s="80" t="s">
        <v>805</v>
      </c>
      <c r="E19" s="81" t="s">
        <v>1416</v>
      </c>
    </row>
    <row r="20" spans="1:5" ht="76.5">
      <c r="A20" s="77" t="str">
        <f t="shared" si="0"/>
        <v>&lt;== Le misure devono essere indicate nel seguente modo:
giro vita: S=76-80, M=81-86, L=87-92, XL=93-98, XXL=99-104 (misure corpo)
lunghezza dal centro dietro: S=70, M=72, L=74, XL=76, 2XL=78 (misure capo)</v>
      </c>
      <c r="B20" s="82" t="s">
        <v>465</v>
      </c>
      <c r="C20" s="82" t="s">
        <v>562</v>
      </c>
      <c r="D20" s="80" t="s">
        <v>563</v>
      </c>
    </row>
    <row r="21" spans="1:5" ht="63.75">
      <c r="A21" s="77" t="str">
        <f t="shared" si="0"/>
        <v xml:space="preserve">Per favore indicare il Paese di Fabbricazione (Made In) per ciascuno dei componenti del kit/set utilizzando colonne diverse: questa informazione è fondamentale per l'espletamento delle formalità doganali  </v>
      </c>
      <c r="B21" s="83" t="s">
        <v>797</v>
      </c>
      <c r="C21" s="83" t="s">
        <v>798</v>
      </c>
      <c r="D21" s="80" t="s">
        <v>799</v>
      </c>
    </row>
    <row r="22" spans="1:5" ht="76.5">
      <c r="A22" s="77" t="str">
        <f t="shared" si="0"/>
        <v xml:space="preserve">Per favore indicare la voce doganale (codice merceologico doganale / intrastat) per ognuno dei componenti del set, utilizzando colonne separate: questo codice numerico viene assegnato al prodotto sulla base della sua descrizione, ed è fondamentale per l'espletamento delle formalità doganali  </v>
      </c>
      <c r="B22" s="83" t="s">
        <v>800</v>
      </c>
      <c r="C22" s="83" t="s">
        <v>801</v>
      </c>
      <c r="D22" s="80" t="s">
        <v>802</v>
      </c>
    </row>
    <row r="23" spans="1:5" ht="38.25">
      <c r="A23" s="77" t="str">
        <f t="shared" si="0"/>
        <v>Per favore indicare il tipo di formula di ciascun componente (ai fini doganali) per ogni componente del set (es polvere, crema, emulsione…)</v>
      </c>
      <c r="B23" s="83" t="s">
        <v>1583</v>
      </c>
      <c r="C23" s="83" t="s">
        <v>1579</v>
      </c>
      <c r="D23" s="80" t="s">
        <v>803</v>
      </c>
    </row>
    <row r="24" spans="1:5" ht="68.25" customHeight="1">
      <c r="A24" s="77" t="str">
        <f t="shared" si="0"/>
        <v>&lt;== In generale l'abbigliamento deve spedito steso (in polybags). Eccezione: gli indumenti in vera pelle. Ulteriori eccezioni devono essere approvate dal buying team</v>
      </c>
      <c r="B24" s="83" t="s">
        <v>834</v>
      </c>
      <c r="C24" s="83" t="s">
        <v>836</v>
      </c>
      <c r="D24" s="80" t="s">
        <v>835</v>
      </c>
    </row>
    <row r="25" spans="1:5">
      <c r="A25" s="76" t="s">
        <v>240</v>
      </c>
      <c r="B25" s="79"/>
      <c r="C25" s="79"/>
      <c r="D25" s="79"/>
    </row>
    <row r="26" spans="1:5" ht="51">
      <c r="A26" s="77" t="str">
        <f t="shared" si="0"/>
        <v>&lt;== Tipologia Packaging: descrivere il packaging utilizzato per realizzare l’unità di vendita QVC. In caso di Polybags o GOH (capi appesi) non è necessario indicare le misure</v>
      </c>
      <c r="B26" s="80" t="s">
        <v>669</v>
      </c>
      <c r="C26" s="80" t="s">
        <v>1548</v>
      </c>
      <c r="D26" s="80" t="s">
        <v>667</v>
      </c>
    </row>
    <row r="27" spans="1:5" ht="76.5">
      <c r="A27" s="77" t="str">
        <f t="shared" si="0"/>
        <v>&lt;== Cartone Neutro (Vendor Carton): Questo tipo di imballaggio può essere utilizzato per spedire direttamente il prodotto al cliente senza ulteriori protezioni aggiunte da QVC. Per questo motivo deve essere conforme ai requisiti del manuale logistico e soddisfare i requisiti di Drop Test.</v>
      </c>
      <c r="B27" s="80" t="s">
        <v>1928</v>
      </c>
      <c r="C27" s="80" t="s">
        <v>1459</v>
      </c>
      <c r="D27" s="80" t="s">
        <v>1509</v>
      </c>
    </row>
    <row r="28" spans="1:5" ht="51">
      <c r="A28" s="77" t="str">
        <f t="shared" si="0"/>
        <v>&lt;== Master Carton: è il cartone che contiene le singole unità di vendita per la spedizione al magazzino QVC (un master carton deve contenere almeno 4 unità)</v>
      </c>
      <c r="B28" s="80" t="s">
        <v>670</v>
      </c>
      <c r="C28" s="80" t="s">
        <v>671</v>
      </c>
      <c r="D28" s="80" t="s">
        <v>668</v>
      </c>
    </row>
    <row r="29" spans="1:5" ht="102">
      <c r="A29" s="77" t="str">
        <f t="shared" si="0"/>
        <v>&lt;== Vedi sezione 14 della MSDS (Material Safety Data Sheet). Un codice UN è indicato con le lettere "UN" seguite da un numero a 4 cifre che identifica il prodotto pericoloso ai sensi della normativa internazionale sul trasporto dei materiali pericolosi. Se il prodotto è parte di un set con più di un codice UN, si prega di riportare di seguito tutti i codici UN e di inviare tutte le schede di sicurezza.</v>
      </c>
      <c r="B29" s="80" t="s">
        <v>1055</v>
      </c>
      <c r="C29" s="80" t="s">
        <v>1569</v>
      </c>
      <c r="D29" s="80" t="s">
        <v>1470</v>
      </c>
    </row>
    <row r="30" spans="1:5" ht="25.5">
      <c r="A30" s="77" t="str">
        <f t="shared" si="0"/>
        <v>&lt;== Vedi sezione 14 della Scheda di Sicurezza.  Es. "Prodotti Profumeria"</v>
      </c>
      <c r="B30" s="80" t="s">
        <v>1056</v>
      </c>
      <c r="C30" s="80" t="s">
        <v>1570</v>
      </c>
      <c r="D30" s="80" t="s">
        <v>1471</v>
      </c>
    </row>
    <row r="31" spans="1:5" ht="38.25">
      <c r="A31" s="77" t="str">
        <f t="shared" si="0"/>
        <v>&lt;== Vedi sezione 14 della Scheda di Sicurezza. I materiali pericolosi possono includere sottocategorie di rischio, ad esempio 5.1</v>
      </c>
      <c r="B31" s="80" t="s">
        <v>1057</v>
      </c>
      <c r="C31" s="80" t="s">
        <v>1574</v>
      </c>
      <c r="D31" s="80" t="s">
        <v>1472</v>
      </c>
    </row>
    <row r="32" spans="1:5" ht="51">
      <c r="A32" s="77" t="str">
        <f t="shared" si="0"/>
        <v>&lt;== Vedi sezione 14 della Scheda di Sicurezza. I gruppi di imballaggio sono indicati in numeri romani I,II,III - Alcuni prodotti pericolosi non richiedono gruppo di imballaggio.</v>
      </c>
      <c r="B32" s="80" t="s">
        <v>1058</v>
      </c>
      <c r="C32" s="80" t="s">
        <v>1575</v>
      </c>
      <c r="D32" s="80" t="s">
        <v>1473</v>
      </c>
    </row>
    <row r="33" spans="1:4" ht="25.5">
      <c r="A33" s="77" t="str">
        <f t="shared" si="0"/>
        <v>&lt;== Vedi sezione 9 della Scheda di Sicurezza. Inserire flash point in gradi Celsius °C</v>
      </c>
      <c r="B33" s="80" t="s">
        <v>1059</v>
      </c>
      <c r="C33" s="80" t="s">
        <v>1576</v>
      </c>
      <c r="D33" s="80" t="s">
        <v>1474</v>
      </c>
    </row>
    <row r="34" spans="1:4" ht="25.5">
      <c r="A34" s="77" t="str">
        <f t="shared" si="0"/>
        <v>&lt;== Vedi sezione 9 della Scheda di Sicurezza. Inserire punto di ebollizione in gradi Celsius °C</v>
      </c>
      <c r="B34" s="80" t="s">
        <v>1060</v>
      </c>
      <c r="C34" s="80" t="s">
        <v>1577</v>
      </c>
      <c r="D34" s="80" t="s">
        <v>1475</v>
      </c>
    </row>
    <row r="35" spans="1:4" ht="306">
      <c r="A35" s="77" t="str">
        <f t="shared" si="0"/>
        <v xml:space="preserve">&lt;== Imballagio ai sensi ai sensi della nuova Legge tedesca sugli imballaggi: " imballaggi che sono prevalentemente a contatto con il prodotto e che tipicamente sono destinati al consumatore privato finale e in quanto tali soggetto di partecipazione al sistema" - In caso di dubbi in questo contesto, consultare il catalogo sull'obbligo di partecipazione al sistema sul sito web del registro centrale degli imballaggi (www .packungsregister.org).
Si prega di elencare tutti i componenti dell'imballaggio di una singola unità di vendita separatamente per ogni SKU QVC e di sommare gli imballaggi di una classe di materiale (vetro, carta / cartone, plastica / plastica ...) a un unico numero.
Esempi di imballaggi che richiedono la partecipazione del sistema: sacchetti di plastica, scatole di cartone, buste, materiale di riempimento e inserti di cartone, bombolette (spray), barattoli, bottiglie, cartellini, ecc.
Non rilevante in questo contesto: imballaggi per il trasporto come pallet, film estensibile, cartoni master, ecc.
In caso di ulteriori domande su questo argomento, contattare: </v>
      </c>
      <c r="B35" s="80" t="s">
        <v>1422</v>
      </c>
      <c r="C35" s="80" t="s">
        <v>1580</v>
      </c>
      <c r="D35" s="80" t="s">
        <v>1421</v>
      </c>
    </row>
    <row r="36" spans="1:4">
      <c r="A36" s="77" t="str">
        <f>IF($A$2=$B$2,B36,IF($A$2=$C$2,C36,IF($A$2=$D$2,D36)))</f>
        <v>verpackungsregister@qvc.com</v>
      </c>
      <c r="B36" s="80" t="s">
        <v>1420</v>
      </c>
      <c r="C36" s="80" t="s">
        <v>1420</v>
      </c>
      <c r="D36" s="80" t="s">
        <v>1420</v>
      </c>
    </row>
    <row r="37" spans="1:4" ht="63.75">
      <c r="A37" s="77" t="str">
        <f t="shared" si="0"/>
        <v>&lt;== Codice UN per il trasporto di materiale pericoloso: Codice UN seguito da 4 cifre che identificano le sostanze  ed i preparati pericolosi (ad esempio, esplosivi, liquidi infiammabili, ecc.) nell'ambito dei trasporti internazionali.</v>
      </c>
      <c r="B37" s="80" t="s">
        <v>492</v>
      </c>
      <c r="C37" s="80" t="s">
        <v>251</v>
      </c>
      <c r="D37" s="80" t="s">
        <v>471</v>
      </c>
    </row>
    <row r="38" spans="1:4" ht="76.5">
      <c r="A38" s="77" t="str">
        <f t="shared" si="0"/>
        <v xml:space="preserve">&lt;== Polybag (busta in plastica) sigillata per Prodotti Pericolosi. S/N: Il fornitore garantisce che tutte le sostanze liquide verranno consegnate in polybag sigillate, in modo da ridurre il rischio di fuoriuscita accidentale durante il trasporto (solo per consegne in UK e Francia).  </v>
      </c>
      <c r="B38" s="80" t="s">
        <v>710</v>
      </c>
      <c r="C38" s="80" t="s">
        <v>252</v>
      </c>
      <c r="D38" s="80" t="s">
        <v>499</v>
      </c>
    </row>
    <row r="39" spans="1:4" ht="51">
      <c r="A39" s="77" t="str">
        <f t="shared" si="0"/>
        <v>&lt;== Classe di pericolosità per lo stoccaggio dei prodotti pericolosi: Si prega di selezionare la classe rischio per lo stoccaggio di materiali pericolosi come indicato in MSDS.</v>
      </c>
      <c r="B39" s="80" t="s">
        <v>241</v>
      </c>
      <c r="C39" s="80" t="s">
        <v>581</v>
      </c>
      <c r="D39" s="80" t="s">
        <v>472</v>
      </c>
    </row>
    <row r="40" spans="1:4" ht="25.5">
      <c r="A40" s="77" t="str">
        <f t="shared" si="0"/>
        <v>&lt;== Prodotti pericolosi e miscibili in acqua: Liquidi o sostanze pericolose che sono solubili in acqua</v>
      </c>
      <c r="B40" s="80" t="s">
        <v>1554</v>
      </c>
      <c r="C40" s="80" t="s">
        <v>253</v>
      </c>
      <c r="D40" s="80" t="s">
        <v>473</v>
      </c>
    </row>
    <row r="41" spans="1:4" ht="38.25">
      <c r="A41" s="77" t="str">
        <f t="shared" si="0"/>
        <v>&lt;== Classe di pericolosità per l'acqua: Si prega di selezionare la classe di rischio per la contaminazione delle acque come indicato in MSDS.</v>
      </c>
      <c r="B41" s="80" t="s">
        <v>242</v>
      </c>
      <c r="C41" s="80" t="s">
        <v>254</v>
      </c>
      <c r="D41" s="80" t="s">
        <v>500</v>
      </c>
    </row>
    <row r="42" spans="1:4" ht="25.5">
      <c r="A42" s="77" t="str">
        <f t="shared" si="0"/>
        <v>&lt;== Pericoloso (Si/No): Indicare se il prodotto è classificato come pericoloso (SI/NO)</v>
      </c>
      <c r="B42" s="80" t="s">
        <v>493</v>
      </c>
      <c r="C42" s="80" t="s">
        <v>255</v>
      </c>
      <c r="D42" s="80" t="s">
        <v>474</v>
      </c>
    </row>
    <row r="43" spans="1:4" ht="25.5">
      <c r="A43" s="77" t="str">
        <f t="shared" si="0"/>
        <v>&lt;== Tipologia pericolosità (1 o + opzioni): Si prega di indicare con una "x" l'opzione applicabile</v>
      </c>
      <c r="B43" s="80" t="s">
        <v>1555</v>
      </c>
      <c r="C43" s="80" t="s">
        <v>256</v>
      </c>
      <c r="D43" s="80" t="s">
        <v>1521</v>
      </c>
    </row>
    <row r="44" spans="1:4" ht="38.25">
      <c r="A44" s="77" t="str">
        <f t="shared" si="0"/>
        <v>&lt;== Indicare la quantità sostanza pericolosa: il peso del prodotto primario contenente sostanze pericolose (in litri o kilogrammi)</v>
      </c>
      <c r="B44" s="80" t="s">
        <v>1556</v>
      </c>
      <c r="C44" s="80" t="s">
        <v>1559</v>
      </c>
      <c r="D44" s="80" t="s">
        <v>1596</v>
      </c>
    </row>
    <row r="45" spans="1:4" ht="25.5">
      <c r="A45" s="77" t="str">
        <f t="shared" si="0"/>
        <v>&lt;== Indicare il numero di pezzi (bottiglie/prodotti) pericolosi nell'articolo</v>
      </c>
      <c r="B45" s="80" t="s">
        <v>1557</v>
      </c>
      <c r="C45" s="80" t="s">
        <v>1558</v>
      </c>
      <c r="D45" s="80" t="s">
        <v>1511</v>
      </c>
    </row>
    <row r="46" spans="1:4" ht="51">
      <c r="A46" s="77" t="str">
        <f t="shared" si="0"/>
        <v xml:space="preserve">&lt;== Categoria RAEE: Indicare la categoria RAEE (in generale vale per tutti i prodotti elettrici e/o con batteria)
</v>
      </c>
      <c r="B46" s="80" t="s">
        <v>494</v>
      </c>
      <c r="C46" s="80" t="s">
        <v>257</v>
      </c>
      <c r="D46" s="80" t="s">
        <v>475</v>
      </c>
    </row>
    <row r="47" spans="1:4" ht="25.5">
      <c r="A47" s="77" t="str">
        <f t="shared" si="0"/>
        <v>&lt;== Tipologia prodotto RAEE: Indicare la tipologia di prodotto RAEE scegliendo dalla lista</v>
      </c>
      <c r="B47" s="80" t="s">
        <v>243</v>
      </c>
      <c r="C47" s="80" t="s">
        <v>915</v>
      </c>
      <c r="D47" s="80" t="s">
        <v>476</v>
      </c>
    </row>
    <row r="48" spans="1:4" ht="25.5">
      <c r="A48" s="77" t="str">
        <f t="shared" si="0"/>
        <v>&lt;== PESO RAEE (g): Indicare il peso in grammi di  tutte le componenti elettriche</v>
      </c>
      <c r="B48" s="80" t="s">
        <v>1584</v>
      </c>
      <c r="C48" s="80" t="s">
        <v>498</v>
      </c>
      <c r="D48" s="80" t="s">
        <v>477</v>
      </c>
    </row>
    <row r="49" spans="1:4" ht="38.25">
      <c r="A49" s="77" t="str">
        <f t="shared" si="0"/>
        <v>&lt;== Numero Iscrizione al Registro RAEE : Indicare il numero di registrazione al Registro dei Produttori di Apparecchiature Elettriche ed Elettroniche (AEE)</v>
      </c>
      <c r="B49" s="80" t="s">
        <v>244</v>
      </c>
      <c r="C49" s="80" t="s">
        <v>582</v>
      </c>
      <c r="D49" s="80" t="s">
        <v>478</v>
      </c>
    </row>
    <row r="50" spans="1:4" ht="51">
      <c r="A50" s="77" t="str">
        <f t="shared" si="0"/>
        <v>&lt;== INDICARE TUTTE LE BATTERIE (anche quelle non removibili)
Tipo Batteria: Selezionare dalla lista il tipo di batteria (es. piombo, Nikel o altro)</v>
      </c>
      <c r="B50" s="80" t="s">
        <v>650</v>
      </c>
      <c r="C50" s="80" t="s">
        <v>649</v>
      </c>
      <c r="D50" s="80" t="s">
        <v>651</v>
      </c>
    </row>
    <row r="51" spans="1:4" ht="38.25">
      <c r="A51" s="77" t="str">
        <f t="shared" si="0"/>
        <v>&lt;== Dimensione Batteria: Selezionare il tipo di batteria in base alle dimensioni/forma, scegliendo dalla lista (es.: AA, AAA, D)</v>
      </c>
      <c r="B51" s="80" t="s">
        <v>495</v>
      </c>
      <c r="C51" s="80" t="s">
        <v>258</v>
      </c>
      <c r="D51" s="80" t="s">
        <v>479</v>
      </c>
    </row>
    <row r="52" spans="1:4" ht="25.5">
      <c r="A52" s="77" t="str">
        <f t="shared" si="0"/>
        <v>&lt;== peso in g di una batteria: Indicare il peso di ogni batteria contenuta nel prodotto (in grammi)</v>
      </c>
      <c r="B52" s="80" t="s">
        <v>496</v>
      </c>
      <c r="C52" s="80" t="s">
        <v>259</v>
      </c>
      <c r="D52" s="80" t="s">
        <v>480</v>
      </c>
    </row>
    <row r="53" spans="1:4" ht="25.5">
      <c r="A53" s="77" t="str">
        <f t="shared" si="0"/>
        <v>&lt;== Numero Batterie: Indicare il numero di batterie per tipologia, incluse nel prodotto</v>
      </c>
      <c r="B53" s="80" t="s">
        <v>1585</v>
      </c>
      <c r="C53" s="80" t="s">
        <v>1573</v>
      </c>
      <c r="D53" s="80" t="s">
        <v>481</v>
      </c>
    </row>
    <row r="54" spans="1:4" ht="38.25">
      <c r="A54" s="77" t="str">
        <f t="shared" si="0"/>
        <v>&lt;== Numero di Iscrizione al Registro Batterie: Indicare il numero di registrazione al Registro nazionale pile e accumulatori</v>
      </c>
      <c r="B54" s="80" t="s">
        <v>245</v>
      </c>
      <c r="C54" s="80" t="s">
        <v>583</v>
      </c>
      <c r="D54" s="80" t="s">
        <v>482</v>
      </c>
    </row>
    <row r="55" spans="1:4" ht="99" customHeight="1">
      <c r="A55" s="77" t="str">
        <f t="shared" si="0"/>
        <v>Se il prodotto contiene una o più batterie al litio, il prodotto potrebbe essere soggetto ai regolamenti  sul trasporto di merci pericolose, si prega di compilare anche la tabella dedicata</v>
      </c>
      <c r="B55" s="80" t="s">
        <v>1586</v>
      </c>
      <c r="C55" s="80" t="s">
        <v>1461</v>
      </c>
      <c r="D55" s="80" t="s">
        <v>1462</v>
      </c>
    </row>
    <row r="56" spans="1:4" ht="102">
      <c r="A56" s="77" t="str">
        <f t="shared" si="0"/>
        <v xml:space="preserve">&lt;==Tipo Batteria
Litio-metallo = Batterie non ricaricabili (primarie)  agli ioni di Litio, metallo o lega.
Ioni di litio = batteria ricaricabile (secondaria), accumulatore agli ioni di litio (Li-Ion)
Polimeri di litio =batteria ricaricabile, Accumulatore litio-polimero (Li-Poly) (secondaria)
</v>
      </c>
      <c r="B56" s="80" t="s">
        <v>790</v>
      </c>
      <c r="C56" s="80" t="s">
        <v>831</v>
      </c>
      <c r="D56" s="80" t="s">
        <v>830</v>
      </c>
    </row>
    <row r="57" spans="1:4" ht="148.5" customHeight="1">
      <c r="A57" s="77" t="str">
        <f t="shared" si="0"/>
        <v xml:space="preserve">&lt;==Imballaggio batterie
Incluse = Già installate nell’apparecchiatura
Inserite = Accluse all’apparecchiatura (non installate ma presenti nello stesso packaging prodotto)
Singole = Batterie vendute separatamente, compresi caricabatterie / alimentatori
</v>
      </c>
      <c r="B57" s="80" t="s">
        <v>714</v>
      </c>
      <c r="C57" s="80" t="s">
        <v>718</v>
      </c>
      <c r="D57" s="80" t="s">
        <v>715</v>
      </c>
    </row>
    <row r="58" spans="1:4" ht="148.5" customHeight="1">
      <c r="A58" s="77" t="str">
        <f t="shared" si="0"/>
        <v>&lt;==Peso
Il Peso da riportare è quello del litio contenuto nella batteria o cella e non il peso totale della batteria</v>
      </c>
      <c r="B58" s="80" t="s">
        <v>789</v>
      </c>
      <c r="C58" s="80" t="s">
        <v>791</v>
      </c>
      <c r="D58" s="80" t="s">
        <v>832</v>
      </c>
    </row>
    <row r="59" spans="1:4" ht="25.5">
      <c r="A59" s="77" t="str">
        <f t="shared" si="0"/>
        <v>&lt;== Tipo Scadenza : Indicare se il prodotto ha una data di scadenza o un PAO</v>
      </c>
      <c r="B59" s="80" t="s">
        <v>497</v>
      </c>
      <c r="C59" s="80" t="s">
        <v>260</v>
      </c>
      <c r="D59" s="80" t="s">
        <v>483</v>
      </c>
    </row>
    <row r="60" spans="1:4" ht="38.25">
      <c r="A60" s="77" t="str">
        <f t="shared" si="0"/>
        <v>&lt;== Punto di infiammabilità (Celsius): Indicare il flash point (punto di infiammabilità) in °C come riportato in MSDS</v>
      </c>
      <c r="B60" s="80" t="s">
        <v>246</v>
      </c>
      <c r="C60" s="80" t="s">
        <v>584</v>
      </c>
      <c r="D60" s="80" t="s">
        <v>484</v>
      </c>
    </row>
    <row r="61" spans="1:4" ht="114.75">
      <c r="A61" s="77" t="str">
        <f t="shared" si="0"/>
        <v>&lt;== Composizione Rifiuti: Selezionare il tipo di componente e indicare il peso in grammi per il calcolo contributo ecologico (carta/Cartone, Plastica, Tessuto..) - indicare il valore medio presente in 1 pezzo. Devono essere specificati tutti i materiali che genereranno rifiuto (sia quelli di confezionamento che quelli che compongono il prodotto: ad esempio la plastica del barattolo che contiene la crema)</v>
      </c>
      <c r="B61" s="80" t="s">
        <v>659</v>
      </c>
      <c r="C61" s="80" t="s">
        <v>662</v>
      </c>
      <c r="D61" s="80" t="s">
        <v>660</v>
      </c>
    </row>
    <row r="62" spans="1:4">
      <c r="A62" s="77" t="str">
        <f t="shared" si="0"/>
        <v>&lt;== Peso Lordo (g) = Prodotto + Packaging (g)</v>
      </c>
      <c r="B62" s="80" t="s">
        <v>247</v>
      </c>
      <c r="C62" s="80" t="s">
        <v>501</v>
      </c>
      <c r="D62" s="80" t="s">
        <v>485</v>
      </c>
    </row>
    <row r="63" spans="1:4" ht="51">
      <c r="A63" s="77" t="str">
        <f t="shared" si="0"/>
        <v>&lt;== Nel caso il prodotto venga offerta in diverse varianti dove peso e dimensioni potrebbero differire, si prega di indicare tutte le varianti con i pesi corrispondenti</v>
      </c>
      <c r="B63" s="80" t="s">
        <v>596</v>
      </c>
      <c r="C63" s="80" t="s">
        <v>265</v>
      </c>
      <c r="D63" s="80" t="s">
        <v>597</v>
      </c>
    </row>
    <row r="64" spans="1:4" ht="25.5">
      <c r="A64" s="77" t="str">
        <f t="shared" si="0"/>
        <v>Capacita': Tabella per calcolare i Wh (a partire dal Voltaggio e i mAh)</v>
      </c>
      <c r="B64" s="80" t="s">
        <v>1481</v>
      </c>
      <c r="C64" s="80" t="s">
        <v>1560</v>
      </c>
      <c r="D64" s="80" t="s">
        <v>1517</v>
      </c>
    </row>
    <row r="65" spans="1:4" ht="51">
      <c r="A65" s="77" t="str">
        <f t="shared" si="0"/>
        <v>La formula è (mAh)*(V)/1000 = (Wh). Per esempio Se si dispone di una batteria da 300 mAh con una tensione nominale di 5 V, la potenza sarà 300 mAh * 5 V / 1000 = 1,5 Wh.</v>
      </c>
      <c r="B65" s="80" t="s">
        <v>1515</v>
      </c>
      <c r="C65" s="80" t="s">
        <v>1561</v>
      </c>
      <c r="D65" s="80" t="s">
        <v>1516</v>
      </c>
    </row>
    <row r="66" spans="1:4">
      <c r="A66" s="76" t="s">
        <v>249</v>
      </c>
      <c r="B66" s="79"/>
      <c r="C66" s="79"/>
      <c r="D66" s="79"/>
    </row>
    <row r="67" spans="1:4" ht="76.5">
      <c r="A67" s="77" t="str">
        <f t="shared" si="0"/>
        <v>&lt;== Assicurarsi prima di iniziare che sia stata selezionata la corretta categoria prodotto e la sottocategoria del prodotto che state offrendo a QVC. Questo garantirà che vegano evidenziati nel documento i campi necessari e vengano indicati come non applicabili i campi che non sono attinento</v>
      </c>
      <c r="B67" s="80" t="s">
        <v>261</v>
      </c>
      <c r="C67" s="80" t="s">
        <v>263</v>
      </c>
      <c r="D67" s="80" t="s">
        <v>459</v>
      </c>
    </row>
    <row r="68" spans="1:4" ht="25.5">
      <c r="A68" s="77" t="str">
        <f t="shared" ref="A68:A78" si="2">IF($A$2=$B$2,B68,IF($A$2=$C$2,C68,IF($A$2=$D$2,D68)))</f>
        <v>&lt;== Seguire le istruzioni e compilare solo i fogli excel del file che vengono indicati</v>
      </c>
      <c r="B68" s="80" t="s">
        <v>250</v>
      </c>
      <c r="C68" s="80" t="s">
        <v>264</v>
      </c>
      <c r="D68" s="80" t="s">
        <v>486</v>
      </c>
    </row>
    <row r="69" spans="1:4" ht="140.25">
      <c r="A69" s="77" t="str">
        <f t="shared" si="2"/>
        <v>Tutti i campi se non oscurati con la scritta n/a sono obbligatori e devono essere pertanto compilati dal fornitore. Le informazioni richieste sono informazioni che sono importanti per la corretta gestione del prodotto da parte di QVC ma anche informazioni che verranno fornite ai clienti di QVC quando vorranno scegliere il vostro prodotto. Il fornitore è pertanto responsabile della correttezza e completezza dei dati forniti. In caso di dubbio si prega di far riferimento al team di Quality Assurance.</v>
      </c>
      <c r="B69" s="80" t="s">
        <v>1366</v>
      </c>
      <c r="C69" s="80" t="s">
        <v>1365</v>
      </c>
      <c r="D69" s="80" t="s">
        <v>1417</v>
      </c>
    </row>
    <row r="70" spans="1:4" ht="76.5">
      <c r="A70" s="77" t="str">
        <f t="shared" si="2"/>
        <v>&lt;==DATA e VERSIONE: Inserire la data di compilazione del presente documento e la versione, in caso stiate modificando e preparando una nuova versione di un documento già inviato a QVC, si prega di indicare il numero di aggiornamento (update1, update2, …) e le ragioni nel box sottostante</v>
      </c>
      <c r="B70" s="80" t="s">
        <v>598</v>
      </c>
      <c r="C70" s="80" t="s">
        <v>626</v>
      </c>
      <c r="D70" s="80" t="s">
        <v>599</v>
      </c>
    </row>
    <row r="71" spans="1:4" ht="25.5">
      <c r="A71" s="77" t="str">
        <f t="shared" si="2"/>
        <v>&lt;== In tutti i fogli del presente file troverete questa icona, vi aiuterà a tornare a questa pagina iniziale</v>
      </c>
      <c r="B71" s="80" t="s">
        <v>600</v>
      </c>
      <c r="C71" s="80" t="s">
        <v>266</v>
      </c>
      <c r="D71" s="80" t="s">
        <v>601</v>
      </c>
    </row>
    <row r="72" spans="1:4" ht="63.75">
      <c r="A72" s="77" t="str">
        <f t="shared" si="2"/>
        <v>&lt;== QVC MARKET e Lingue: Selezionare la QVC a cui state mandando la presente Spec Cad r la lingua, tutti i campi della Spec Card verranno mostrati nella lingua scelta, questo per facilitare il Fornitore nella comprensione delle informazioni richieste.</v>
      </c>
      <c r="B72" s="80" t="s">
        <v>502</v>
      </c>
      <c r="C72" s="80" t="s">
        <v>585</v>
      </c>
      <c r="D72" s="80" t="s">
        <v>487</v>
      </c>
    </row>
    <row r="73" spans="1:4" ht="38.25">
      <c r="A73" s="77" t="str">
        <f t="shared" si="2"/>
        <v>Campi che devono essere compilati dal fornitore (campo a testo libero). Se non applicabile si prega di inserire "n/a"</v>
      </c>
      <c r="B73" s="80" t="s">
        <v>1418</v>
      </c>
      <c r="C73" s="80" t="s">
        <v>1419</v>
      </c>
      <c r="D73" s="80" t="s">
        <v>621</v>
      </c>
    </row>
    <row r="74" spans="1:4" ht="25.5">
      <c r="A74" s="77" t="str">
        <f t="shared" si="2"/>
        <v>Campi in cui il fornitore deve scegliere tra una serie di opzioni (menu a tendina)</v>
      </c>
      <c r="B74" s="80" t="s">
        <v>225</v>
      </c>
      <c r="C74" s="80" t="s">
        <v>267</v>
      </c>
      <c r="D74" s="80" t="s">
        <v>488</v>
      </c>
    </row>
    <row r="75" spans="1:4" ht="25.5">
      <c r="A75" s="77" t="str">
        <f t="shared" si="2"/>
        <v>Campo non applicabile (sulla base della categoria selezionata)</v>
      </c>
      <c r="B75" s="80" t="s">
        <v>224</v>
      </c>
      <c r="C75" s="80" t="s">
        <v>268</v>
      </c>
      <c r="D75" s="80" t="s">
        <v>489</v>
      </c>
    </row>
    <row r="76" spans="1:4">
      <c r="A76" s="77" t="str">
        <f t="shared" si="2"/>
        <v>Legenda</v>
      </c>
      <c r="B76" s="80" t="s">
        <v>223</v>
      </c>
      <c r="C76" s="80" t="s">
        <v>269</v>
      </c>
      <c r="D76" s="80" t="s">
        <v>490</v>
      </c>
    </row>
    <row r="77" spans="1:4" ht="61.5" customHeight="1">
      <c r="A77" s="77" t="str">
        <f t="shared" si="2"/>
        <v xml:space="preserve">&lt;== FOGLI (TAB) DA COMPLETARE: Verificare nel box rosa quali FOGLI debbano essere compilati e procedi </v>
      </c>
      <c r="B77" s="80" t="s">
        <v>466</v>
      </c>
      <c r="C77" s="80" t="s">
        <v>461</v>
      </c>
      <c r="D77" s="80" t="s">
        <v>460</v>
      </c>
    </row>
    <row r="78" spans="1:4">
      <c r="A78" s="77" t="str">
        <f t="shared" si="2"/>
        <v>Specificare i motivi di aggiornamento della scheda</v>
      </c>
      <c r="B78" s="80" t="s">
        <v>613</v>
      </c>
      <c r="C78" s="80" t="s">
        <v>612</v>
      </c>
      <c r="D78" s="80"/>
    </row>
    <row r="79" spans="1:4">
      <c r="A79" s="76" t="s">
        <v>503</v>
      </c>
      <c r="B79" s="79"/>
      <c r="C79" s="79"/>
      <c r="D79" s="79"/>
    </row>
    <row r="80" spans="1:4" ht="25.5">
      <c r="A80" s="77" t="str">
        <f t="shared" ref="A80:A99" si="3">IF($A$2=$B$2,B80,IF($A$2=$C$2,C80,IF($A$2=$D$2,D80)))</f>
        <v>in caso di Kit o di presenza di diversi componenti, si prega di utilizzare la tabella alla fine della sezione</v>
      </c>
      <c r="B80" s="80" t="s">
        <v>1463</v>
      </c>
      <c r="C80" s="80" t="s">
        <v>1464</v>
      </c>
      <c r="D80" s="80" t="s">
        <v>1465</v>
      </c>
    </row>
    <row r="81" spans="1:4" ht="114.75">
      <c r="A81" s="77" t="str">
        <f t="shared" si="3"/>
        <v xml:space="preserve">&lt;== Composizione fibre tessili:  Indicare le corrette composizioni fibrose di tutti i materiali/tessuti presenti nell’articolo e che devono corrispondere a quanto indicato nell’etichetta di composizione e manutenzione cucita al capo. (seguire quanto previsto dalla legge europea e nazionale: es no abbreviazioni, fibre indicate in ordine decrescente, ammesse solo nome della fibra e non nome commerciale etc..) </v>
      </c>
      <c r="B81" s="80" t="s">
        <v>1587</v>
      </c>
      <c r="C81" s="80" t="s">
        <v>586</v>
      </c>
      <c r="D81" s="80" t="s">
        <v>504</v>
      </c>
    </row>
    <row r="82" spans="1:4" ht="51">
      <c r="A82" s="77" t="str">
        <f t="shared" si="3"/>
        <v xml:space="preserve">&lt;== Istruzioni manutenzione: selezionare le corrette istruzioni di manutenzione che devono corrispondere a quanto indicato nell’etichetta di composizione e manutenzione cucita al capo. </v>
      </c>
      <c r="B82" s="80" t="s">
        <v>1588</v>
      </c>
      <c r="C82" s="80" t="s">
        <v>587</v>
      </c>
      <c r="D82" s="80" t="s">
        <v>505</v>
      </c>
    </row>
    <row r="83" spans="1:4" ht="63.75">
      <c r="A83" s="77" t="str">
        <f t="shared" si="3"/>
        <v>&lt;== Itruzioni di manutenzione aggiuntive: solo se necessarie per il prodotto: Indicare le istruzioni di manutenzione aggiuntive che devono corrispondere a quanto indicato nell’etichetta di composizione e manutenzione cucita al capo</v>
      </c>
      <c r="B83" s="80" t="s">
        <v>1589</v>
      </c>
      <c r="C83" s="80" t="s">
        <v>588</v>
      </c>
      <c r="D83" s="80" t="s">
        <v>506</v>
      </c>
    </row>
    <row r="84" spans="1:4" ht="102">
      <c r="A84" s="77" t="str">
        <f t="shared" si="3"/>
        <v xml:space="preserve">&lt;== Composizione materiali: selezionare il materiale corrispondente ad ogni parte della calzatura così come verrà riportato poi in forma di pittogramma sulle scarpe. I pittogrammi dovranno riportare ii simboli corrispondenti alle differenti parti della calzatura ed ai relativi materiali come p previsto dalla legge sull’etichettatura delle calzature europea e nazionale </v>
      </c>
      <c r="B84" s="80" t="s">
        <v>1590</v>
      </c>
      <c r="C84" s="80" t="s">
        <v>589</v>
      </c>
      <c r="D84" s="80" t="s">
        <v>507</v>
      </c>
    </row>
    <row r="85" spans="1:4">
      <c r="A85" s="77" t="str">
        <f t="shared" si="3"/>
        <v>&lt;== indicare i materiali per ogni componente</v>
      </c>
      <c r="B85" s="80" t="s">
        <v>560</v>
      </c>
      <c r="C85" s="80" t="s">
        <v>561</v>
      </c>
      <c r="D85" s="80" t="s">
        <v>557</v>
      </c>
    </row>
    <row r="86" spans="1:4">
      <c r="A86" s="76" t="s">
        <v>508</v>
      </c>
      <c r="B86" s="79"/>
      <c r="C86" s="79"/>
      <c r="D86" s="79"/>
    </row>
    <row r="87" spans="1:4" ht="267.75">
      <c r="A87" s="77" t="str">
        <f t="shared" si="3"/>
        <v>&lt;== Il GTIN (Global Trade Item Number), colloquialmente noto come EAN, consente un'identificazione del prodotto in tutto il mondo. L'assegnazione è gestita dall'organizzazione GS1 di ciascun paese.
Diversi tipi di numeri di identificazione sono considerati un GTIN. Utilizza la colonna “GTIN” per specificare uno dei seguenti tipi di numeri: 
• UPC (in America del Nord/GTIN-12): numero di 12 cifre (conversione codici a 8 cifre UPC-E in codici a 12 cifre)
• EAN (in Europa/GTIN-13): numero di 13 cifre
• JAN (in Giappone/GTIN-13): numero di 8 o 13 cifre
• ISBN (per i libri): numero di 13 cifre (conversione ISBN-10 in ISBN-13). Se disponi di entrambi, includi solo il numero di 13 cifre. Non inserire i trattini.
-- UPC e JAN saranno automaticamente trasformati in numeri a 13 cifre aggiungendo "0" all'inizio del numero --</v>
      </c>
      <c r="B87" s="80" t="s">
        <v>1955</v>
      </c>
      <c r="C87" s="80" t="s">
        <v>1956</v>
      </c>
      <c r="D87" s="80" t="s">
        <v>1957</v>
      </c>
    </row>
    <row r="88" spans="1:4" ht="38.25">
      <c r="A88" s="77" t="str">
        <f t="shared" si="3"/>
        <v>Per ogni dettaglio, indicare se si applica al prodotto (sì / no). In caso affermativo, indicare il materiale / tipo / origine.</v>
      </c>
      <c r="B88" s="80" t="s">
        <v>1412</v>
      </c>
      <c r="C88" s="80" t="s">
        <v>1506</v>
      </c>
      <c r="D88" s="80" t="s">
        <v>1505</v>
      </c>
    </row>
    <row r="89" spans="1:4" ht="63.75">
      <c r="A89" s="77" t="str">
        <f t="shared" si="3"/>
        <v xml:space="preserve">Per favore indicare il Paese di Fabbricazione (Made In) per ciascuno dei componenti del kit/set utilizzando colonne diverse: questa informazione è fondamentale per l'espletamento delle formalità doganali  </v>
      </c>
      <c r="B89" s="80" t="s">
        <v>797</v>
      </c>
      <c r="C89" s="80" t="s">
        <v>798</v>
      </c>
      <c r="D89" s="80" t="s">
        <v>799</v>
      </c>
    </row>
    <row r="90" spans="1:4" ht="76.5">
      <c r="A90" s="77" t="str">
        <f t="shared" si="3"/>
        <v xml:space="preserve">Per favore indicare la voce doganale (codice merceologico doganale / intrastat) per ognuno dei componenti del set, utilizzando colonne separate: questo codice numerico viene assegnato al prodotto sulla base della sua descrizione, ed è fondamentale per l'espletamento delle formalità doganali  </v>
      </c>
      <c r="B90" s="80" t="s">
        <v>800</v>
      </c>
      <c r="C90" s="80" t="s">
        <v>801</v>
      </c>
      <c r="D90" s="80" t="s">
        <v>802</v>
      </c>
    </row>
    <row r="91" spans="1:4" ht="114.75">
      <c r="A91" s="77" t="str">
        <f t="shared" si="3"/>
        <v>Per favore indicare il tipo di formula di ciascun componente (ai fini doganali) per ogni componente del set (es polvere, crema, emulsione, borsa in materiale sintetico…) e assicurarsi che venga definita la composizione per ogni componente nel set utilizzando le diverse colonne. Non applicabile per il tessile. Per tessile e abbigliamento si prega di utilizzare il campo dedicato nel Tab Quality Assurance"</v>
      </c>
      <c r="B91" s="80" t="s">
        <v>1898</v>
      </c>
      <c r="C91" s="80" t="s">
        <v>1899</v>
      </c>
      <c r="D91" s="80" t="s">
        <v>1903</v>
      </c>
    </row>
    <row r="92" spans="1:4" ht="25.5">
      <c r="A92" s="77" t="str">
        <f t="shared" si="3"/>
        <v>compilare il campo dedicato nel tab "Quality Assurance"</v>
      </c>
      <c r="B92" s="80" t="s">
        <v>1907</v>
      </c>
      <c r="C92" s="80" t="s">
        <v>1900</v>
      </c>
      <c r="D92" s="80" t="s">
        <v>1906</v>
      </c>
    </row>
    <row r="93" spans="1:4" ht="89.25">
      <c r="A93" s="77" t="str">
        <f t="shared" si="3"/>
        <v>Se un attributo differisce per I diversi component si prega di dedicare una Colonna ad ogni componente e specificare il nome del componente come intestazione di ciascuna delle colonne che si andranno ad utilizzare. Questo è in particolare utile per i prodotti della categoria beauty sia skin care, igiene personale che make up, etc.</v>
      </c>
      <c r="B93" s="80" t="s">
        <v>804</v>
      </c>
      <c r="C93" s="80" t="s">
        <v>814</v>
      </c>
      <c r="D93" s="80" t="s">
        <v>805</v>
      </c>
    </row>
    <row r="94" spans="1:4" ht="76.5">
      <c r="A94" s="77" t="str">
        <f t="shared" si="3"/>
        <v>   SI prega di indicare il Paese di Origine del prodotto (paese di fabbricazione): questa informazione è importante per l’espletazione delle procedure di lo sdoganamento (in caso di vari componenti presenti nel set, utilizzare la sezione degli attributi sottostante)</v>
      </c>
      <c r="B94" s="80" t="s">
        <v>806</v>
      </c>
      <c r="C94" s="80" t="s">
        <v>807</v>
      </c>
      <c r="D94" s="80" t="s">
        <v>808</v>
      </c>
    </row>
    <row r="95" spans="1:4" ht="63.75">
      <c r="A95" s="77" t="str">
        <f t="shared" si="3"/>
        <v xml:space="preserve">Per favore indicare la voce doganale (codice merceologico doganale / intrastat): questo codice numerico viene assegnato al prodotto sulla base della sua descrizione, ed è fondamentale per l'espletamento delle formalità doganali  </v>
      </c>
      <c r="B95" s="80" t="s">
        <v>1591</v>
      </c>
      <c r="C95" s="80" t="s">
        <v>809</v>
      </c>
      <c r="D95" s="80" t="s">
        <v>810</v>
      </c>
    </row>
    <row r="96" spans="1:4" ht="51">
      <c r="A96" s="77" t="str">
        <f t="shared" si="3"/>
        <v xml:space="preserve"> Si prega di indicare l’armatura del tessuto principale: questa informazione per gli articoli della categoria tessile e abbigliamento è richiesta per le procedure di sdoganamento </v>
      </c>
      <c r="B96" s="80" t="s">
        <v>811</v>
      </c>
      <c r="C96" s="80" t="s">
        <v>812</v>
      </c>
      <c r="D96" s="80" t="s">
        <v>813</v>
      </c>
    </row>
    <row r="97" spans="1:4" ht="153">
      <c r="A97" s="77" t="str">
        <f t="shared" si="3"/>
        <v>&lt;== Varianti offerte 
Per favore specificate tutte le differenti varianti possibili per questo articolo: Taglia, Colore, Opzioni....
Per le categorie Beauty, Casa e Tessile Casa le tre colonne possono essere utilizzate in modo indipendente per specificare i contenuti del kit/set (COMPONENTE) e/o per indicare le diverse varianti colore/taglia che determinano i differenti SKU. 
Per la categoria fashion (Abbigliamento, Scarpe, Accessori, Gioielli) utilizzare le colonne Taglie e Colori per elencare le varianti</v>
      </c>
      <c r="B97" s="80" t="s">
        <v>464</v>
      </c>
      <c r="C97" s="80" t="s">
        <v>1549</v>
      </c>
      <c r="D97" s="80" t="s">
        <v>620</v>
      </c>
    </row>
    <row r="98" spans="1:4" ht="25.5">
      <c r="A98" s="77" t="str">
        <f t="shared" si="3"/>
        <v>Nota: questa regolamentazione si applica solo agli articoli importati da Hong Kong o Cina ==&gt;</v>
      </c>
      <c r="B98" s="80" t="s">
        <v>1488</v>
      </c>
      <c r="C98" s="80" t="s">
        <v>1489</v>
      </c>
      <c r="D98" s="80" t="s">
        <v>1523</v>
      </c>
    </row>
    <row r="99" spans="1:4" ht="140.25">
      <c r="A99" s="77" t="str">
        <f t="shared" si="3"/>
        <v>• Per i prodotti in POLIAMMIDE, ad es. Nylon, le ammine aromatiche primarie spedite da Hong Kong o dalla Cina e destinate a venire a contatto con gli alimenti, non devono essere rilasciate in quantità rilevabile (la quantità rilevata è 0,01 mg / kg) - indicare la quantità in mg
• Per il prodotto in MELAMINA, la formaldeide e destinata a venire a contatto con gli alimenti non deve essere rilasciata in quantità superiori a 15 mg / kg - indicare la quantità in mg</v>
      </c>
      <c r="B99" s="80" t="s">
        <v>1487</v>
      </c>
      <c r="C99" s="80" t="s">
        <v>1551</v>
      </c>
      <c r="D99" s="80" t="s">
        <v>1490</v>
      </c>
    </row>
    <row r="100" spans="1:4" ht="89.25">
      <c r="A100" s="77" t="str">
        <f t="shared" ref="A100:A104" si="4">IF($A$2=$B$2,B100,IF($A$2=$C$2,C100,IF($A$2=$D$2,D100)))</f>
        <v>Si prega di inserire tutte le foto che permettano di evidenziare i dettagli rilevanti dell'articolo. Utilizzare le intestazioni per assegnare un nome alla foto inserita. Nel caso di set, utilizzare gli spazi per inserire le foto di ogni componente quando le foto complessive dell'articolo non consentono la corretta identificazione di tutti i componenti.</v>
      </c>
      <c r="B100" s="80" t="s">
        <v>1829</v>
      </c>
      <c r="C100" s="80" t="s">
        <v>1833</v>
      </c>
      <c r="D100" s="97" t="s">
        <v>1830</v>
      </c>
    </row>
    <row r="101" spans="1:4" ht="25.5">
      <c r="A101" s="77" t="str">
        <f t="shared" si="4"/>
        <v>Requisiti minimi per le foto (possono variare in base al gruppo di prodotti):</v>
      </c>
      <c r="B101" s="80" t="s">
        <v>1831</v>
      </c>
      <c r="C101" s="97" t="s">
        <v>1834</v>
      </c>
      <c r="D101" s="97" t="s">
        <v>1832</v>
      </c>
    </row>
    <row r="102" spans="1:4" ht="76.5">
      <c r="A102" s="77" t="str">
        <f t="shared" si="4"/>
        <v>Gentile fornitore, la tabella sotto riportata per le misure deve essere utilizzata solo per articoli desinati a QVC Italia o QVC UK.
Per QVC Germania, si prega di mandare le misure dell'articolo in un FILE SEPARATO includendo tutte le misure necessarie.</v>
      </c>
      <c r="B102" s="103" t="s">
        <v>1893</v>
      </c>
      <c r="C102" s="104" t="s">
        <v>1895</v>
      </c>
      <c r="D102" s="104" t="s">
        <v>1894</v>
      </c>
    </row>
    <row r="103" spans="1:4" ht="331.5">
      <c r="A103" s="77" t="str">
        <f t="shared" si="4"/>
        <v xml:space="preserve">Le misure fornite con la tabella sotto riportata, verranno utilizzate da QVC per la descrizione web degli articoli e come materiale per il controllo in fase QC/PSFGA della merce spedita. Si prega di assicurarsi che le misure fornite corrispondano alle misure dei capi di produzione che verranno spediti (all'interno delle tolleranze consentite dal manuale fornitore QVC. 
I punti di misurazione riportati sono da considerarsi solo dei suggerimenti, si prega di specificare l'esatto punto di misurazione fornito sovrascrivendo le misurazioni suggerite (i campi sono modificabili). Specificare in modo puntuale come le misure sono state prese, selezionando "circonferenza" o "in piano" per specificare il tipo di misurta e indicando, nella prima colonna, il punto di misurazione (ad esempio "2 cm sotto il giromanica")
SI prega di intestare ogni colonna con una delle taglie disponibili per l'articolo in modo da fornire tutte le misure, per ogni punto di misurazione, per tutte le taglie.
Specificare l'unità di misura nella tabella superiore. Nella tabella inferiore sono presenti celle di calcolo che trasformano i valori da cm a pollici e viceversa sulla base della unità di misura specificata. 
</v>
      </c>
      <c r="B103" s="98" t="s">
        <v>1901</v>
      </c>
      <c r="C103" s="98" t="s">
        <v>1902</v>
      </c>
      <c r="D103" s="98"/>
    </row>
    <row r="104" spans="1:4">
      <c r="A104" s="77">
        <f t="shared" si="4"/>
        <v>0</v>
      </c>
    </row>
  </sheetData>
  <hyperlinks>
    <hyperlink ref="B36" r:id="rId1" xr:uid="{40C4E6E9-50A8-4673-90F9-0630517FC6C6}"/>
    <hyperlink ref="C36" r:id="rId2" xr:uid="{DEDD34BB-DD1F-446A-8500-0234D91BB4CB}"/>
    <hyperlink ref="D36" r:id="rId3" xr:uid="{65E7A50C-F775-49E0-ACDE-D800CCC758C5}"/>
  </hyperlinks>
  <pageMargins left="0.7" right="0.7" top="0.75" bottom="0.75"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ECCD-CB4F-4C12-96B9-07CD98EE0246}">
  <dimension ref="A1:F5"/>
  <sheetViews>
    <sheetView workbookViewId="0"/>
  </sheetViews>
  <sheetFormatPr defaultRowHeight="15"/>
  <cols>
    <col min="1" max="1" width="49.5703125" customWidth="1"/>
    <col min="2" max="2" width="54.7109375" style="43" customWidth="1"/>
    <col min="3" max="6" width="53.140625" customWidth="1"/>
  </cols>
  <sheetData>
    <row r="1" spans="1:6">
      <c r="A1" t="s">
        <v>291</v>
      </c>
      <c r="B1" s="41" t="str">
        <f>'VENDOR INFORMATION'!$B$16</f>
        <v>Italiano</v>
      </c>
      <c r="C1" s="11" t="str">
        <f>'VENDOR INFORMATION'!B13</f>
        <v>Italy</v>
      </c>
      <c r="D1" s="11" t="s">
        <v>237</v>
      </c>
      <c r="E1" s="11" t="s">
        <v>238</v>
      </c>
      <c r="F1" s="11" t="s">
        <v>239</v>
      </c>
    </row>
    <row r="2" spans="1:6" s="35" customFormat="1" ht="120">
      <c r="A2" s="32" t="str">
        <f>'drop down choices'!CU4</f>
        <v>Distributore_Retailer</v>
      </c>
      <c r="B2" s="42" t="str">
        <f>IF($C$1="UK",C2,IF(B$1=D$1,D2,IF(B$1=E$1,E2,IF(B$1=F$1,F2,))))</f>
        <v>Distributore: qualsiasi persona fisica o giuridica nella catena di fornitura, diversa dal produttore o dall'importatore, che mette un prodotto a disposizione sul mercato.
Il distributore non si assume la piena responsabilità legale di un prodotto ma verifica che il prodotto rechi il marchio di conformità richiesto, che sia correttamente etichettato e accompagnato dai documenti richiesti e dalle istruzioni e informazioni sulla sicurezza emesse almeno nella lingua locale del mercato in cui il prodotto viene venduto all'interno.</v>
      </c>
      <c r="C2" s="36" t="s">
        <v>1285</v>
      </c>
      <c r="D2" s="36" t="s">
        <v>1285</v>
      </c>
      <c r="E2" s="37" t="s">
        <v>1593</v>
      </c>
      <c r="F2" s="37" t="s">
        <v>1891</v>
      </c>
    </row>
    <row r="3" spans="1:6" s="35" customFormat="1" ht="336">
      <c r="A3" s="32" t="str">
        <f>'drop down choices'!CU5</f>
        <v>Importatore (Rappresentante Europeo disponibile e diverso da QVC)</v>
      </c>
      <c r="B3" s="42" t="str">
        <f t="shared" ref="B3:B5" si="0">IF($C$1="UK",C3,IF(B$1=D$1,D3,IF(B$1=E$1,E3,IF(B$1=F$1,F3,))))</f>
        <v>Importatore: qualsiasi persona fisica o giuridica stabilita nella Comunità che immette sul mercato comunitario un prodotto proveniente da un paese terzo.
Rappresentante UE: qualsiasi persona fisica o giuridica stabilita nella Comunità che ha ricevuto un mandato scritto da un fabbricante stabilito al di fuori della Comunità per agire per suo conto in relazione a compiti specifici.
Nomina possibile per prodotti marcati CE ("Rappresentante Autorizzato UE") e per prodotti chimici ("Rappresentante Unico"); obbligatorio per i dispositivi medici.
La responsabilità spetta al rappresentante terzo dell'UE. L'importatore verifica che il produttore e il rappresentante UE abbiano correttamente implementato i rispettivi compiti e che il prodotto sia conforme ai requisiti applicabili.</v>
      </c>
      <c r="C3" s="33" t="s">
        <v>1937</v>
      </c>
      <c r="D3" s="33" t="s">
        <v>1287</v>
      </c>
      <c r="E3" s="34" t="s">
        <v>1594</v>
      </c>
      <c r="F3" s="34" t="s">
        <v>1892</v>
      </c>
    </row>
    <row r="4" spans="1:6" s="35" customFormat="1" ht="336">
      <c r="A4" s="32" t="str">
        <f>'drop down choices'!CU6</f>
        <v>Importatore (Rappresentante Europeo NON disponibile)</v>
      </c>
      <c r="B4" s="42" t="str">
        <f t="shared" si="0"/>
        <v>Importatore: qualsiasi persona fisica o giuridica stabilita nella Comunità che immette sul mercato comunitario un prodotto proveniente da un paese terzo.
Rappresentante UE: qualsiasi persona fisica o giuridica stabilita nella Comunità che ha ricevuto un mandato scritto da un fabbricante stabilito al di fuori della Comunità per agire per suo conto in relazione a compiti specifici.
La responsabilità spetta all'importatore che agisce per conto del produttore nel mercato dell'UE attuando tutte le azioni pertinenti quando necessario (ad esempio notifiche, registrazioni, ...).
L'importatore detiene la serie completa di documenti che dimostrano la conformità del prodotto (es.certificati, rapporti di prova, ...) e mette a disposizione il fascicolo tecnico (prodotti marcati CE) entro 5 giorni lavorativi dalla richiesta delle Autorità.</v>
      </c>
      <c r="C4" s="36" t="s">
        <v>1938</v>
      </c>
      <c r="D4" s="36" t="s">
        <v>1288</v>
      </c>
      <c r="E4" s="37" t="s">
        <v>1595</v>
      </c>
      <c r="F4" s="37" t="s">
        <v>1905</v>
      </c>
    </row>
    <row r="5" spans="1:6" s="35" customFormat="1" ht="48">
      <c r="A5" s="32" t="str">
        <f>'drop down choices'!CU7</f>
        <v>Fabbricante</v>
      </c>
      <c r="B5" s="42" t="str">
        <f t="shared" si="0"/>
        <v>Produttore: qualsiasi persona fisica o giuridica che fabbrica un prodotto o fa progettare o fabbricare un prodotto e lo commercializza con il proprio nome o marchio.</v>
      </c>
      <c r="C5" s="33" t="s">
        <v>1286</v>
      </c>
      <c r="D5" s="33" t="s">
        <v>1286</v>
      </c>
      <c r="E5" s="34" t="s">
        <v>1592</v>
      </c>
      <c r="F5" s="34" t="s">
        <v>1890</v>
      </c>
    </row>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4F8A-4B99-4BFA-BD1A-A0A7B51DA77B}">
  <dimension ref="A1:WSC23"/>
  <sheetViews>
    <sheetView topLeftCell="U2" workbookViewId="0">
      <selection activeCell="AK2" sqref="AK2:AK19"/>
    </sheetView>
  </sheetViews>
  <sheetFormatPr defaultColWidth="28.28515625" defaultRowHeight="11.25"/>
  <cols>
    <col min="1" max="28" width="9.140625" style="111" customWidth="1"/>
    <col min="29" max="29" width="15.5703125" style="111" customWidth="1"/>
    <col min="30" max="37" width="9.140625" style="111" customWidth="1"/>
    <col min="38" max="16384" width="28.28515625" style="111"/>
  </cols>
  <sheetData>
    <row r="1" spans="1:16045" s="110" customFormat="1" ht="56.25">
      <c r="A1" s="108" t="str">
        <f>'Attributes list'!B2</f>
        <v>Fertilizzanti e concimi</v>
      </c>
      <c r="B1" s="108" t="str">
        <f>'Attributes list'!F2</f>
        <v>Piante</v>
      </c>
      <c r="C1" s="108" t="str">
        <f>'Attributes list'!J2</f>
        <v>Utensili</v>
      </c>
      <c r="D1" s="108" t="str">
        <f>'Attributes list'!N2</f>
        <v>Decorazioni a energia solare</v>
      </c>
      <c r="E1" s="108" t="str">
        <f>'Attributes list'!R2</f>
        <v>Cucina (pentole e casseruole)</v>
      </c>
      <c r="F1" s="108" t="str">
        <f>'Attributes list'!V2</f>
        <v>Cottura al forno</v>
      </c>
      <c r="G1" s="108" t="str">
        <f>'Attributes list'!Z2</f>
        <v>Utensili da cucina</v>
      </c>
      <c r="H1" s="108" t="str">
        <f>'Attributes list'!AD2</f>
        <v>Stoccaggio</v>
      </c>
      <c r="I1" s="108" t="str">
        <f>'Attributes list'!AH2</f>
        <v>Detergenti / Biocidi</v>
      </c>
      <c r="J1" s="108" t="str">
        <f>'Attributes list'!AL2</f>
        <v>Piccoli elettrodomestici da cucina</v>
      </c>
      <c r="K1" s="108" t="str">
        <f>'Attributes list'!AP2</f>
        <v>Elettrodomestici</v>
      </c>
      <c r="L1" s="108" t="str">
        <f>'Attributes list'!AT2</f>
        <v>Raffreddamento</v>
      </c>
      <c r="M1" s="108" t="str">
        <f>'Attributes list'!AX2</f>
        <v>Lavastoviglie</v>
      </c>
      <c r="N1" s="108" t="str">
        <f>'Attributes list'!BB2</f>
        <v>Lavatrici</v>
      </c>
      <c r="O1" s="108" t="str">
        <f>'Attributes list'!BF2</f>
        <v>Asciugatrici</v>
      </c>
      <c r="P1" s="108" t="str">
        <f>'Attributes list'!BJ2</f>
        <v>Lampade &amp; Illuminazione</v>
      </c>
      <c r="Q1" s="108" t="str">
        <f>'Attributes list'!BN2</f>
        <v>Decorazioni per la casa</v>
      </c>
      <c r="R1" s="108" t="str">
        <f>'Attributes list'!BR2</f>
        <v>Decorazioni LED</v>
      </c>
      <c r="S1" s="108" t="str">
        <f>'Attributes list'!BV2</f>
        <v>Arredamento d'interni</v>
      </c>
      <c r="T1" s="108" t="str">
        <f>'Attributes list'!BZ2</f>
        <v>Candele</v>
      </c>
      <c r="U1" s="108" t="str">
        <f>'Attributes list'!CD2</f>
        <v>Candele elettriche / LED</v>
      </c>
      <c r="V1" s="108" t="str">
        <f>'Attributes list'!CH2</f>
        <v>Giocattoli</v>
      </c>
      <c r="W1" s="108" t="str">
        <f>'Attributes list'!CL2</f>
        <v>Hobby e artigianato</v>
      </c>
      <c r="X1" s="108" t="str">
        <f>'Attributes list'!CP2</f>
        <v>Biciclette</v>
      </c>
      <c r="Y1" s="108" t="str">
        <f>'Attributes list'!CT2</f>
        <v>Fitness</v>
      </c>
      <c r="Z1" s="108" t="str">
        <f>'Attributes list'!CX2</f>
        <v>PC e Notebook</v>
      </c>
      <c r="AA1" s="108" t="str">
        <f>'Attributes list'!DB2</f>
        <v>Audio</v>
      </c>
      <c r="AB1" s="108" t="str">
        <f>'Attributes list'!DF2</f>
        <v>Fotografia</v>
      </c>
      <c r="AC1" s="108" t="str">
        <f>'Attributes list'!DJ2</f>
        <v>Smartphones e Tablets</v>
      </c>
      <c r="AD1" s="108" t="str">
        <f>'Attributes list'!DN2</f>
        <v>Sistemi di navigazione</v>
      </c>
      <c r="AE1" s="108" t="str">
        <f>'Attributes list'!DR2</f>
        <v>TV</v>
      </c>
      <c r="AF1" s="108" t="str">
        <f>'Attributes list'!DV2</f>
        <v>Registratori e Riproduttori</v>
      </c>
      <c r="AG1" s="108" t="str">
        <f>'Attributes list'!DZ2</f>
        <v>Casse Smart, Domotica, Attivazione vocale</v>
      </c>
      <c r="AH1" s="108" t="str">
        <f>'Attributes list'!ED2</f>
        <v>Cosmetici</v>
      </c>
      <c r="AI1" s="108" t="str">
        <f>'Attributes list'!EH2</f>
        <v>Alimenti</v>
      </c>
      <c r="AJ1" s="108" t="str">
        <f>'Attributes list'!EL2</f>
        <v>Beauty Tools</v>
      </c>
      <c r="AK1" s="108" t="str">
        <f>'Attributes list'!EP2</f>
        <v>Integratori Alimentari</v>
      </c>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c r="IW1" s="109"/>
      <c r="IX1" s="109"/>
      <c r="IY1" s="109"/>
      <c r="IZ1" s="109"/>
      <c r="JA1" s="109"/>
      <c r="JB1" s="109"/>
      <c r="JC1" s="109"/>
      <c r="JD1" s="109"/>
      <c r="JE1" s="109"/>
      <c r="JF1" s="109"/>
      <c r="JG1" s="109"/>
      <c r="JH1" s="109"/>
      <c r="JI1" s="109"/>
      <c r="JJ1" s="109"/>
      <c r="JK1" s="109"/>
      <c r="JL1" s="109"/>
      <c r="JM1" s="109"/>
      <c r="JN1" s="109"/>
      <c r="JO1" s="109"/>
      <c r="JP1" s="109"/>
      <c r="JQ1" s="109"/>
      <c r="JR1" s="109"/>
      <c r="JS1" s="109"/>
      <c r="JT1" s="109"/>
      <c r="JU1" s="109"/>
      <c r="JV1" s="109"/>
      <c r="JW1" s="109"/>
      <c r="JX1" s="109"/>
      <c r="JY1" s="109"/>
      <c r="JZ1" s="109"/>
      <c r="KA1" s="109"/>
      <c r="KB1" s="109"/>
      <c r="KC1" s="109"/>
      <c r="KD1" s="109"/>
      <c r="KE1" s="109"/>
      <c r="KF1" s="109"/>
      <c r="KG1" s="109"/>
      <c r="KH1" s="109"/>
      <c r="KI1" s="109"/>
      <c r="KJ1" s="109"/>
      <c r="KK1" s="109"/>
      <c r="KL1" s="109"/>
      <c r="KM1" s="109"/>
      <c r="KN1" s="109"/>
      <c r="KO1" s="109"/>
      <c r="KP1" s="109"/>
      <c r="KQ1" s="109"/>
      <c r="KR1" s="109"/>
      <c r="KS1" s="109"/>
      <c r="KT1" s="109"/>
      <c r="KU1" s="109"/>
      <c r="KV1" s="109"/>
      <c r="KW1" s="109"/>
      <c r="KX1" s="109"/>
      <c r="KY1" s="109"/>
      <c r="KZ1" s="109"/>
      <c r="LA1" s="109"/>
      <c r="LB1" s="109"/>
      <c r="LC1" s="109"/>
      <c r="LD1" s="109"/>
      <c r="LE1" s="109"/>
      <c r="LF1" s="109"/>
      <c r="LG1" s="109"/>
      <c r="LH1" s="109"/>
      <c r="LI1" s="109"/>
      <c r="LJ1" s="109"/>
      <c r="LK1" s="109"/>
      <c r="LL1" s="109"/>
      <c r="LM1" s="109"/>
      <c r="LN1" s="109"/>
      <c r="LO1" s="109"/>
      <c r="LP1" s="109"/>
      <c r="LQ1" s="109"/>
      <c r="LR1" s="109"/>
      <c r="LS1" s="109"/>
      <c r="LT1" s="109"/>
      <c r="LU1" s="109"/>
      <c r="LV1" s="109"/>
      <c r="LW1" s="109"/>
      <c r="LX1" s="109"/>
      <c r="LY1" s="109"/>
      <c r="LZ1" s="109"/>
      <c r="MA1" s="109"/>
      <c r="MB1" s="109"/>
      <c r="MC1" s="109"/>
      <c r="MD1" s="109"/>
      <c r="ME1" s="109"/>
      <c r="MF1" s="109"/>
      <c r="MG1" s="109"/>
      <c r="MH1" s="109"/>
      <c r="MI1" s="109"/>
      <c r="MJ1" s="109"/>
      <c r="MK1" s="109"/>
      <c r="ML1" s="109"/>
      <c r="MM1" s="109"/>
      <c r="MN1" s="109"/>
      <c r="MO1" s="109"/>
      <c r="MP1" s="109"/>
      <c r="MQ1" s="109"/>
      <c r="MR1" s="109"/>
      <c r="MS1" s="109"/>
      <c r="MT1" s="109"/>
      <c r="MU1" s="109"/>
      <c r="MV1" s="109"/>
      <c r="MW1" s="109"/>
      <c r="MX1" s="109"/>
      <c r="MY1" s="109"/>
      <c r="MZ1" s="109"/>
      <c r="NA1" s="109"/>
      <c r="NB1" s="109"/>
      <c r="NC1" s="109"/>
      <c r="ND1" s="109"/>
      <c r="NE1" s="109"/>
      <c r="NF1" s="109"/>
      <c r="NG1" s="109"/>
      <c r="NH1" s="109"/>
      <c r="NI1" s="109"/>
      <c r="NJ1" s="109"/>
      <c r="NK1" s="109"/>
      <c r="NL1" s="109"/>
      <c r="NM1" s="109"/>
      <c r="NN1" s="109"/>
      <c r="NO1" s="109"/>
      <c r="NP1" s="109"/>
      <c r="NQ1" s="109"/>
      <c r="NR1" s="109"/>
      <c r="NS1" s="109"/>
      <c r="NT1" s="109"/>
      <c r="NU1" s="109"/>
      <c r="NV1" s="109"/>
      <c r="NW1" s="109"/>
      <c r="NX1" s="109"/>
      <c r="NY1" s="109"/>
      <c r="NZ1" s="109"/>
      <c r="OA1" s="109"/>
      <c r="OB1" s="109"/>
      <c r="OC1" s="109"/>
      <c r="OD1" s="109"/>
      <c r="OE1" s="109"/>
      <c r="OF1" s="109"/>
      <c r="OG1" s="109"/>
      <c r="OH1" s="109"/>
      <c r="OI1" s="109"/>
      <c r="OJ1" s="109"/>
      <c r="OK1" s="109"/>
      <c r="OL1" s="109"/>
      <c r="OM1" s="109"/>
      <c r="ON1" s="109"/>
      <c r="OO1" s="109"/>
      <c r="OP1" s="109"/>
      <c r="OQ1" s="109"/>
      <c r="OR1" s="109"/>
      <c r="OS1" s="109"/>
      <c r="OT1" s="109"/>
      <c r="OU1" s="109"/>
      <c r="OV1" s="109"/>
      <c r="OW1" s="109"/>
      <c r="OX1" s="109"/>
      <c r="OY1" s="109"/>
      <c r="OZ1" s="109"/>
      <c r="PA1" s="109"/>
      <c r="PB1" s="109"/>
      <c r="PC1" s="109"/>
      <c r="PD1" s="109"/>
      <c r="PE1" s="109"/>
      <c r="PF1" s="109"/>
      <c r="PG1" s="109"/>
      <c r="PH1" s="109"/>
      <c r="PI1" s="109"/>
      <c r="PJ1" s="109"/>
      <c r="PK1" s="109"/>
      <c r="PL1" s="109"/>
      <c r="PM1" s="109"/>
      <c r="PN1" s="109"/>
      <c r="PO1" s="109"/>
      <c r="PP1" s="109"/>
      <c r="PQ1" s="109"/>
      <c r="PR1" s="109"/>
      <c r="PS1" s="109"/>
      <c r="PT1" s="109"/>
      <c r="PU1" s="109"/>
      <c r="PV1" s="109"/>
      <c r="PW1" s="109"/>
      <c r="PX1" s="109"/>
      <c r="PY1" s="109"/>
      <c r="PZ1" s="109"/>
      <c r="QA1" s="109"/>
      <c r="QB1" s="109"/>
      <c r="QC1" s="109"/>
      <c r="QD1" s="109"/>
      <c r="QE1" s="109"/>
      <c r="QF1" s="109"/>
      <c r="QG1" s="109"/>
      <c r="QH1" s="109"/>
      <c r="QI1" s="109"/>
      <c r="QJ1" s="109"/>
      <c r="QK1" s="109"/>
      <c r="QL1" s="109"/>
      <c r="QM1" s="109"/>
      <c r="QN1" s="109"/>
      <c r="QO1" s="109"/>
      <c r="QP1" s="109"/>
      <c r="QQ1" s="109"/>
      <c r="QR1" s="109"/>
      <c r="QS1" s="109"/>
      <c r="QT1" s="109"/>
      <c r="QU1" s="109"/>
      <c r="QV1" s="109"/>
      <c r="QW1" s="109"/>
      <c r="QX1" s="109"/>
      <c r="QY1" s="109"/>
      <c r="QZ1" s="109"/>
      <c r="RA1" s="109"/>
      <c r="RB1" s="109"/>
      <c r="RC1" s="109"/>
      <c r="RD1" s="109"/>
      <c r="RE1" s="109"/>
      <c r="RF1" s="109"/>
      <c r="RG1" s="109"/>
      <c r="RH1" s="109"/>
      <c r="RI1" s="109"/>
      <c r="RJ1" s="109"/>
      <c r="RK1" s="109"/>
      <c r="RL1" s="109"/>
      <c r="RM1" s="109"/>
      <c r="RN1" s="109"/>
      <c r="RO1" s="109"/>
      <c r="RP1" s="109"/>
      <c r="RQ1" s="109"/>
      <c r="RR1" s="109"/>
      <c r="RS1" s="109"/>
      <c r="RT1" s="109"/>
      <c r="RU1" s="109"/>
      <c r="RV1" s="109"/>
      <c r="RW1" s="109"/>
      <c r="RX1" s="109"/>
      <c r="RY1" s="109"/>
      <c r="RZ1" s="109"/>
      <c r="SA1" s="109"/>
      <c r="SB1" s="109"/>
      <c r="SC1" s="109"/>
      <c r="SD1" s="109"/>
      <c r="SE1" s="109"/>
      <c r="SF1" s="109"/>
      <c r="SG1" s="109"/>
      <c r="SH1" s="109"/>
      <c r="SI1" s="109"/>
      <c r="SJ1" s="109"/>
      <c r="SK1" s="109"/>
      <c r="SL1" s="109"/>
      <c r="SM1" s="109"/>
      <c r="SN1" s="109"/>
      <c r="SO1" s="109"/>
      <c r="SP1" s="109"/>
      <c r="SQ1" s="109"/>
      <c r="SR1" s="109"/>
      <c r="SS1" s="109"/>
      <c r="ST1" s="109"/>
      <c r="SU1" s="109"/>
      <c r="SV1" s="109"/>
      <c r="SW1" s="109"/>
      <c r="SX1" s="109"/>
      <c r="SY1" s="109"/>
      <c r="SZ1" s="109"/>
      <c r="TA1" s="109"/>
      <c r="TB1" s="109"/>
      <c r="TC1" s="109"/>
      <c r="TD1" s="109"/>
      <c r="TE1" s="109"/>
      <c r="TF1" s="109"/>
      <c r="TG1" s="109"/>
      <c r="TH1" s="109"/>
      <c r="TI1" s="109"/>
      <c r="TJ1" s="109"/>
      <c r="TK1" s="109"/>
      <c r="TL1" s="109"/>
      <c r="TM1" s="109"/>
      <c r="TN1" s="109"/>
      <c r="TO1" s="109"/>
      <c r="TP1" s="109"/>
      <c r="TQ1" s="109"/>
      <c r="TR1" s="109"/>
      <c r="TS1" s="109"/>
      <c r="TT1" s="109"/>
      <c r="TU1" s="109"/>
      <c r="TV1" s="109"/>
      <c r="TW1" s="109"/>
      <c r="TX1" s="109"/>
      <c r="TY1" s="109"/>
      <c r="TZ1" s="109"/>
      <c r="UA1" s="109"/>
      <c r="UB1" s="109"/>
      <c r="UC1" s="109"/>
      <c r="UD1" s="109"/>
      <c r="UE1" s="109"/>
      <c r="UF1" s="109"/>
      <c r="UG1" s="109"/>
      <c r="UH1" s="109"/>
      <c r="UI1" s="109"/>
      <c r="UJ1" s="109"/>
      <c r="UK1" s="109"/>
      <c r="UL1" s="109"/>
      <c r="UM1" s="109"/>
      <c r="UN1" s="109"/>
      <c r="UO1" s="109"/>
      <c r="UP1" s="109"/>
      <c r="UQ1" s="109"/>
      <c r="UR1" s="109"/>
      <c r="US1" s="109"/>
      <c r="UT1" s="109"/>
      <c r="UU1" s="109"/>
      <c r="UV1" s="109"/>
      <c r="UW1" s="109"/>
      <c r="UX1" s="109"/>
      <c r="UY1" s="109"/>
      <c r="UZ1" s="109"/>
      <c r="VA1" s="109"/>
      <c r="VB1" s="109"/>
      <c r="VC1" s="109"/>
      <c r="VD1" s="109"/>
      <c r="VE1" s="109"/>
      <c r="VF1" s="109"/>
      <c r="VG1" s="109"/>
      <c r="VH1" s="109"/>
      <c r="VI1" s="109"/>
      <c r="VJ1" s="109"/>
      <c r="VK1" s="109"/>
      <c r="VL1" s="109"/>
      <c r="VM1" s="109"/>
      <c r="VN1" s="109"/>
      <c r="VO1" s="109"/>
      <c r="VP1" s="109"/>
      <c r="VQ1" s="109"/>
      <c r="VR1" s="109"/>
      <c r="VS1" s="109"/>
      <c r="VT1" s="109"/>
      <c r="VU1" s="109"/>
      <c r="VV1" s="109"/>
      <c r="VW1" s="109"/>
      <c r="VX1" s="109"/>
      <c r="VY1" s="109"/>
      <c r="VZ1" s="109"/>
      <c r="WA1" s="109"/>
      <c r="WB1" s="109"/>
      <c r="WC1" s="109"/>
      <c r="WD1" s="109"/>
      <c r="WE1" s="109"/>
      <c r="WF1" s="109"/>
      <c r="WG1" s="109"/>
      <c r="WH1" s="109"/>
      <c r="WI1" s="109"/>
      <c r="WJ1" s="109"/>
      <c r="WK1" s="109"/>
      <c r="WL1" s="109"/>
      <c r="WM1" s="109"/>
      <c r="WN1" s="109"/>
      <c r="WO1" s="109"/>
      <c r="WP1" s="109"/>
      <c r="WQ1" s="109"/>
      <c r="WR1" s="109"/>
      <c r="WS1" s="109"/>
      <c r="WT1" s="109"/>
      <c r="WU1" s="109"/>
      <c r="WV1" s="109"/>
      <c r="WW1" s="109"/>
      <c r="WX1" s="109"/>
      <c r="WY1" s="109"/>
      <c r="WZ1" s="109"/>
      <c r="XA1" s="109"/>
      <c r="XB1" s="109"/>
      <c r="XC1" s="109"/>
      <c r="XD1" s="109"/>
      <c r="XE1" s="109"/>
      <c r="XF1" s="109"/>
      <c r="XG1" s="109"/>
      <c r="XH1" s="109"/>
      <c r="XI1" s="109"/>
      <c r="XJ1" s="109"/>
      <c r="XK1" s="109"/>
      <c r="XL1" s="109"/>
      <c r="XM1" s="109"/>
      <c r="XN1" s="109"/>
      <c r="XO1" s="109"/>
      <c r="XP1" s="109"/>
      <c r="XQ1" s="109"/>
      <c r="XR1" s="109"/>
      <c r="XS1" s="109"/>
      <c r="XT1" s="109"/>
      <c r="XU1" s="109"/>
      <c r="XV1" s="109"/>
      <c r="XW1" s="109"/>
      <c r="XX1" s="109"/>
      <c r="XY1" s="109"/>
      <c r="XZ1" s="109"/>
      <c r="YA1" s="109"/>
      <c r="YB1" s="109"/>
      <c r="YC1" s="109"/>
      <c r="YD1" s="109"/>
      <c r="YE1" s="109"/>
      <c r="YF1" s="109"/>
      <c r="YG1" s="109"/>
      <c r="YH1" s="109"/>
      <c r="YI1" s="109"/>
      <c r="YJ1" s="109"/>
      <c r="YK1" s="109"/>
      <c r="YL1" s="109"/>
      <c r="YM1" s="109"/>
      <c r="YN1" s="109"/>
      <c r="YO1" s="109"/>
      <c r="YP1" s="109"/>
      <c r="YQ1" s="109"/>
      <c r="YR1" s="109"/>
      <c r="YS1" s="109"/>
      <c r="YT1" s="109"/>
      <c r="YU1" s="109"/>
      <c r="YV1" s="109"/>
      <c r="YW1" s="109"/>
      <c r="YX1" s="109"/>
      <c r="YY1" s="109"/>
      <c r="YZ1" s="109"/>
      <c r="ZA1" s="109"/>
      <c r="ZB1" s="109"/>
      <c r="ZC1" s="109"/>
      <c r="ZD1" s="109"/>
      <c r="ZE1" s="109"/>
      <c r="ZF1" s="109"/>
      <c r="ZG1" s="109"/>
      <c r="ZH1" s="109"/>
      <c r="ZI1" s="109"/>
      <c r="ZJ1" s="109"/>
      <c r="ZK1" s="109"/>
      <c r="ZL1" s="109"/>
      <c r="ZM1" s="109"/>
      <c r="ZN1" s="109"/>
      <c r="ZO1" s="109"/>
      <c r="ZP1" s="109"/>
      <c r="ZQ1" s="109"/>
      <c r="ZR1" s="109"/>
      <c r="ZS1" s="109"/>
      <c r="ZT1" s="109"/>
      <c r="ZU1" s="109"/>
      <c r="ZV1" s="109"/>
      <c r="ZW1" s="109"/>
      <c r="ZX1" s="109"/>
      <c r="ZY1" s="109"/>
      <c r="ZZ1" s="109"/>
      <c r="AAA1" s="109"/>
      <c r="AAB1" s="109"/>
      <c r="AAC1" s="109"/>
      <c r="AAD1" s="109"/>
      <c r="AAE1" s="109"/>
      <c r="AAF1" s="109"/>
      <c r="AAG1" s="109"/>
      <c r="AAH1" s="109"/>
      <c r="AAI1" s="109"/>
      <c r="AAJ1" s="109"/>
      <c r="AAK1" s="109"/>
      <c r="AAL1" s="109"/>
      <c r="AAM1" s="109"/>
      <c r="AAN1" s="109"/>
      <c r="AAO1" s="109"/>
      <c r="AAP1" s="109"/>
      <c r="AAQ1" s="109"/>
      <c r="AAR1" s="109"/>
      <c r="AAS1" s="109"/>
      <c r="AAT1" s="109"/>
      <c r="AAU1" s="109"/>
      <c r="AAV1" s="109"/>
      <c r="AAW1" s="109"/>
      <c r="AAX1" s="109"/>
      <c r="AAY1" s="109"/>
      <c r="AAZ1" s="109"/>
      <c r="ABA1" s="109"/>
      <c r="ABB1" s="109"/>
      <c r="ABC1" s="109"/>
      <c r="ABD1" s="109"/>
      <c r="ABE1" s="109"/>
      <c r="ABF1" s="109"/>
      <c r="ABG1" s="109"/>
      <c r="ABH1" s="109"/>
      <c r="ABI1" s="109"/>
      <c r="ABJ1" s="109"/>
      <c r="ABK1" s="109"/>
      <c r="ABL1" s="109"/>
      <c r="ABM1" s="109"/>
      <c r="ABN1" s="109"/>
      <c r="ABO1" s="109"/>
      <c r="ABP1" s="109"/>
      <c r="ABQ1" s="109"/>
      <c r="ABR1" s="109"/>
      <c r="ABS1" s="109"/>
      <c r="ABT1" s="109"/>
      <c r="ABU1" s="109"/>
      <c r="ABV1" s="109"/>
      <c r="ABW1" s="109"/>
      <c r="ABX1" s="109"/>
      <c r="ABY1" s="109"/>
      <c r="ABZ1" s="109"/>
      <c r="ACA1" s="109"/>
      <c r="ACB1" s="109"/>
      <c r="ACC1" s="109"/>
      <c r="ACD1" s="109"/>
      <c r="ACE1" s="109"/>
      <c r="ACF1" s="109"/>
      <c r="ACG1" s="109"/>
      <c r="ACH1" s="109"/>
      <c r="ACI1" s="109"/>
      <c r="ACJ1" s="109"/>
      <c r="ACK1" s="109"/>
      <c r="ACL1" s="109"/>
      <c r="ACM1" s="109"/>
      <c r="ACN1" s="109"/>
      <c r="ACO1" s="109"/>
      <c r="ACP1" s="109"/>
      <c r="ACQ1" s="109"/>
      <c r="ACR1" s="109"/>
      <c r="ACS1" s="109"/>
      <c r="ACT1" s="109"/>
      <c r="ACU1" s="109"/>
      <c r="ACV1" s="109"/>
      <c r="ACW1" s="109"/>
      <c r="ACX1" s="109"/>
      <c r="ACY1" s="109"/>
      <c r="ACZ1" s="109"/>
      <c r="ADA1" s="109"/>
      <c r="ADB1" s="109"/>
      <c r="ADC1" s="109"/>
      <c r="ADD1" s="109"/>
      <c r="ADE1" s="109"/>
      <c r="ADF1" s="109"/>
      <c r="ADG1" s="109"/>
      <c r="ADH1" s="109"/>
      <c r="ADI1" s="109"/>
      <c r="ADJ1" s="109"/>
      <c r="ADK1" s="109"/>
      <c r="ADL1" s="109"/>
      <c r="ADM1" s="109"/>
      <c r="ADN1" s="109"/>
      <c r="ADO1" s="109"/>
      <c r="ADP1" s="109"/>
      <c r="ADQ1" s="109"/>
      <c r="ADR1" s="109"/>
      <c r="ADS1" s="109"/>
      <c r="ADT1" s="109"/>
      <c r="ADU1" s="109"/>
      <c r="ADV1" s="109"/>
      <c r="ADW1" s="109"/>
      <c r="ADX1" s="109"/>
      <c r="ADY1" s="109"/>
      <c r="ADZ1" s="109"/>
      <c r="AEA1" s="109"/>
      <c r="AEB1" s="109"/>
      <c r="AEC1" s="109"/>
      <c r="AED1" s="109"/>
      <c r="AEE1" s="109"/>
      <c r="AEF1" s="109"/>
      <c r="AEG1" s="109"/>
      <c r="AEH1" s="109"/>
      <c r="AEI1" s="109"/>
      <c r="AEJ1" s="109"/>
      <c r="AEK1" s="109"/>
      <c r="AEL1" s="109"/>
      <c r="AEM1" s="109"/>
      <c r="AEN1" s="109"/>
      <c r="AEO1" s="109"/>
      <c r="AEP1" s="109"/>
      <c r="AEQ1" s="109"/>
      <c r="AER1" s="109"/>
      <c r="AES1" s="109"/>
      <c r="AET1" s="109"/>
      <c r="AEU1" s="109"/>
      <c r="AEV1" s="109"/>
      <c r="AEW1" s="109"/>
      <c r="AEX1" s="109"/>
      <c r="AEY1" s="109"/>
      <c r="AEZ1" s="109"/>
      <c r="AFA1" s="109"/>
      <c r="AFB1" s="109"/>
      <c r="AFC1" s="109"/>
      <c r="AFD1" s="109"/>
      <c r="AFE1" s="109"/>
      <c r="AFF1" s="109"/>
      <c r="AFG1" s="109"/>
      <c r="AFH1" s="109"/>
      <c r="AFI1" s="109"/>
      <c r="AFJ1" s="109"/>
      <c r="AFK1" s="109"/>
      <c r="AFL1" s="109"/>
      <c r="AFM1" s="109"/>
      <c r="AFN1" s="109"/>
      <c r="AFO1" s="109"/>
      <c r="AFP1" s="109"/>
      <c r="AFQ1" s="109"/>
      <c r="AFR1" s="109"/>
      <c r="AFS1" s="109"/>
      <c r="AFT1" s="109"/>
      <c r="AFU1" s="109"/>
      <c r="AFV1" s="109"/>
      <c r="AFW1" s="109"/>
      <c r="AFX1" s="109"/>
      <c r="AFY1" s="109"/>
      <c r="AFZ1" s="109"/>
      <c r="AGA1" s="109"/>
      <c r="AGB1" s="109"/>
      <c r="AGC1" s="109"/>
      <c r="AGD1" s="109"/>
      <c r="AGE1" s="109"/>
      <c r="AGF1" s="109"/>
      <c r="AGG1" s="109"/>
      <c r="AGH1" s="109"/>
      <c r="AGI1" s="109"/>
      <c r="AGJ1" s="109"/>
      <c r="AGK1" s="109"/>
      <c r="AGL1" s="109"/>
      <c r="AGM1" s="109"/>
      <c r="AGN1" s="109"/>
      <c r="AGO1" s="109"/>
      <c r="AGP1" s="109"/>
      <c r="AGQ1" s="109"/>
      <c r="AGR1" s="109"/>
      <c r="AGS1" s="109"/>
      <c r="AGT1" s="109"/>
      <c r="AGU1" s="109"/>
      <c r="AGV1" s="109"/>
      <c r="AGW1" s="109"/>
      <c r="AGX1" s="109"/>
      <c r="AGY1" s="109"/>
      <c r="AGZ1" s="109"/>
      <c r="AHA1" s="109"/>
      <c r="AHB1" s="109"/>
      <c r="AHC1" s="109"/>
      <c r="AHD1" s="109"/>
      <c r="AHE1" s="109"/>
      <c r="AHF1" s="109"/>
      <c r="AHG1" s="109"/>
      <c r="AHH1" s="109"/>
      <c r="AHI1" s="109"/>
      <c r="AHJ1" s="109"/>
      <c r="AHK1" s="109"/>
      <c r="AHL1" s="109"/>
      <c r="AHM1" s="109"/>
      <c r="AHN1" s="109"/>
      <c r="AHO1" s="109"/>
      <c r="AHP1" s="109"/>
      <c r="AHQ1" s="109"/>
      <c r="AHR1" s="109"/>
      <c r="AHS1" s="109"/>
      <c r="AHT1" s="109"/>
      <c r="AHU1" s="109"/>
      <c r="AHV1" s="109"/>
      <c r="AHW1" s="109"/>
      <c r="AHX1" s="109"/>
      <c r="AHY1" s="109"/>
      <c r="AHZ1" s="109"/>
      <c r="AIA1" s="109"/>
      <c r="AIB1" s="109"/>
      <c r="AIC1" s="109"/>
      <c r="AID1" s="109"/>
      <c r="AIE1" s="109"/>
      <c r="AIF1" s="109"/>
      <c r="AIG1" s="109"/>
      <c r="AIH1" s="109"/>
      <c r="AII1" s="109"/>
      <c r="AIJ1" s="109"/>
      <c r="AIK1" s="109"/>
      <c r="AIL1" s="109"/>
      <c r="AIM1" s="109"/>
      <c r="AIN1" s="109"/>
      <c r="AIO1" s="109"/>
      <c r="AIP1" s="109"/>
      <c r="AIQ1" s="109"/>
      <c r="AIR1" s="109"/>
      <c r="AIS1" s="109"/>
      <c r="AIT1" s="109"/>
      <c r="AIU1" s="109"/>
      <c r="AIV1" s="109"/>
      <c r="AIW1" s="109"/>
      <c r="AIX1" s="109"/>
      <c r="AIY1" s="109"/>
      <c r="AIZ1" s="109"/>
      <c r="AJA1" s="109"/>
      <c r="AJB1" s="109"/>
      <c r="AJC1" s="109"/>
      <c r="AJD1" s="109"/>
      <c r="AJE1" s="109"/>
      <c r="AJF1" s="109"/>
      <c r="AJG1" s="109"/>
      <c r="AJH1" s="109"/>
      <c r="AJI1" s="109"/>
      <c r="AJJ1" s="109"/>
      <c r="AJK1" s="109"/>
      <c r="AJL1" s="109"/>
      <c r="AJM1" s="109"/>
      <c r="AJN1" s="109"/>
      <c r="AJO1" s="109"/>
      <c r="AJP1" s="109"/>
      <c r="AJQ1" s="109"/>
      <c r="AJR1" s="109"/>
      <c r="AJS1" s="109"/>
      <c r="AJT1" s="109"/>
      <c r="AJU1" s="109"/>
      <c r="AJV1" s="109"/>
      <c r="AJW1" s="109"/>
      <c r="AJX1" s="109"/>
      <c r="AJY1" s="109"/>
      <c r="AJZ1" s="109"/>
      <c r="AKA1" s="109"/>
      <c r="AKB1" s="109"/>
      <c r="AKC1" s="109"/>
      <c r="AKD1" s="109"/>
      <c r="AKE1" s="109"/>
      <c r="AKF1" s="109"/>
      <c r="AKG1" s="109"/>
      <c r="AKH1" s="109"/>
      <c r="AKI1" s="109"/>
      <c r="AKJ1" s="109"/>
      <c r="AKK1" s="109"/>
      <c r="AKL1" s="109"/>
      <c r="AKM1" s="109"/>
      <c r="AKN1" s="109"/>
      <c r="AKO1" s="109"/>
      <c r="AKP1" s="109"/>
      <c r="AKQ1" s="109"/>
      <c r="AKR1" s="109"/>
      <c r="AKS1" s="109"/>
      <c r="AKT1" s="109"/>
      <c r="AKU1" s="109"/>
      <c r="AKV1" s="109"/>
      <c r="AKW1" s="109"/>
      <c r="AKX1" s="109"/>
      <c r="AKY1" s="109"/>
      <c r="AKZ1" s="109"/>
      <c r="ALA1" s="109"/>
      <c r="ALB1" s="109"/>
      <c r="ALC1" s="109"/>
      <c r="ALD1" s="109"/>
      <c r="ALE1" s="109"/>
      <c r="ALF1" s="109"/>
      <c r="ALG1" s="109"/>
      <c r="ALH1" s="109"/>
      <c r="ALI1" s="109"/>
      <c r="ALJ1" s="109"/>
      <c r="ALK1" s="109"/>
      <c r="ALL1" s="109"/>
      <c r="ALM1" s="109"/>
      <c r="ALN1" s="109"/>
      <c r="ALO1" s="109"/>
      <c r="ALP1" s="109"/>
      <c r="ALQ1" s="109"/>
      <c r="ALR1" s="109"/>
      <c r="ALS1" s="109"/>
      <c r="ALT1" s="109"/>
      <c r="ALU1" s="109"/>
      <c r="ALV1" s="109"/>
      <c r="ALW1" s="109"/>
      <c r="ALX1" s="109"/>
      <c r="ALY1" s="109"/>
      <c r="ALZ1" s="109"/>
      <c r="AMA1" s="109"/>
      <c r="AMB1" s="109"/>
      <c r="AMC1" s="109"/>
      <c r="AMD1" s="109"/>
      <c r="AME1" s="109"/>
      <c r="AMF1" s="109"/>
      <c r="AMG1" s="109"/>
      <c r="AMH1" s="109"/>
      <c r="AMI1" s="109"/>
      <c r="AMJ1" s="109"/>
      <c r="AMK1" s="109"/>
      <c r="AML1" s="109"/>
      <c r="AMM1" s="109"/>
      <c r="AMN1" s="109"/>
      <c r="AMO1" s="109"/>
      <c r="AMP1" s="109"/>
      <c r="AMQ1" s="109"/>
      <c r="AMR1" s="109"/>
      <c r="AMS1" s="109"/>
      <c r="AMT1" s="109"/>
      <c r="AMU1" s="109"/>
      <c r="AMV1" s="109"/>
      <c r="AMW1" s="109"/>
      <c r="AMX1" s="109"/>
      <c r="AMY1" s="109"/>
      <c r="AMZ1" s="109"/>
      <c r="ANA1" s="109"/>
      <c r="ANB1" s="109"/>
      <c r="ANC1" s="109"/>
      <c r="AND1" s="109"/>
      <c r="ANE1" s="109"/>
      <c r="ANF1" s="109"/>
      <c r="ANG1" s="109"/>
      <c r="ANH1" s="109"/>
      <c r="ANI1" s="109"/>
      <c r="ANJ1" s="109"/>
      <c r="ANK1" s="109"/>
      <c r="ANL1" s="109"/>
      <c r="ANM1" s="109"/>
      <c r="ANN1" s="109"/>
      <c r="ANO1" s="109"/>
      <c r="ANP1" s="109"/>
      <c r="ANQ1" s="109"/>
      <c r="ANR1" s="109"/>
      <c r="ANS1" s="109"/>
      <c r="ANT1" s="109"/>
      <c r="ANU1" s="109"/>
      <c r="ANV1" s="109"/>
      <c r="ANW1" s="109"/>
      <c r="ANX1" s="109"/>
      <c r="ANY1" s="109"/>
      <c r="ANZ1" s="109"/>
      <c r="AOA1" s="109"/>
      <c r="AOB1" s="109"/>
      <c r="AOC1" s="109"/>
      <c r="AOD1" s="109"/>
      <c r="AOE1" s="109"/>
      <c r="AOF1" s="109"/>
      <c r="AOG1" s="109"/>
      <c r="AOH1" s="109"/>
      <c r="AOI1" s="109"/>
      <c r="AOJ1" s="109"/>
      <c r="AOK1" s="109"/>
      <c r="AOL1" s="109"/>
      <c r="AOM1" s="109"/>
      <c r="AON1" s="109"/>
      <c r="AOO1" s="109"/>
      <c r="AOP1" s="109"/>
      <c r="AOQ1" s="109"/>
      <c r="AOR1" s="109"/>
      <c r="AOS1" s="109"/>
      <c r="AOT1" s="109"/>
      <c r="AOU1" s="109"/>
      <c r="AOV1" s="109"/>
      <c r="AOW1" s="109"/>
      <c r="AOX1" s="109"/>
      <c r="AOY1" s="109"/>
      <c r="AOZ1" s="109"/>
      <c r="APA1" s="109"/>
      <c r="APB1" s="109"/>
      <c r="APC1" s="109"/>
      <c r="APD1" s="109"/>
      <c r="APE1" s="109"/>
      <c r="APF1" s="109"/>
      <c r="APG1" s="109"/>
      <c r="APH1" s="109"/>
      <c r="API1" s="109"/>
      <c r="APJ1" s="109"/>
      <c r="APK1" s="109"/>
      <c r="APL1" s="109"/>
      <c r="APM1" s="109"/>
      <c r="APN1" s="109"/>
      <c r="APO1" s="109"/>
      <c r="APP1" s="109"/>
      <c r="APQ1" s="109"/>
      <c r="APR1" s="109"/>
      <c r="APS1" s="109"/>
      <c r="APT1" s="109"/>
      <c r="APU1" s="109"/>
      <c r="APV1" s="109"/>
      <c r="APW1" s="109"/>
      <c r="APX1" s="109"/>
      <c r="APY1" s="109"/>
      <c r="APZ1" s="109"/>
      <c r="AQA1" s="109"/>
      <c r="AQB1" s="109"/>
      <c r="AQC1" s="109"/>
      <c r="AQD1" s="109"/>
      <c r="AQE1" s="109"/>
      <c r="AQF1" s="109"/>
      <c r="AQG1" s="109"/>
      <c r="AQH1" s="109"/>
      <c r="AQI1" s="109"/>
      <c r="AQJ1" s="109"/>
      <c r="AQK1" s="109"/>
      <c r="AQL1" s="109"/>
      <c r="AQM1" s="109"/>
      <c r="AQN1" s="109"/>
      <c r="AQO1" s="109"/>
      <c r="AQP1" s="109"/>
      <c r="AQQ1" s="109"/>
      <c r="AQR1" s="109"/>
      <c r="AQS1" s="109"/>
      <c r="AQT1" s="109"/>
      <c r="AQU1" s="109"/>
      <c r="AQV1" s="109"/>
      <c r="AQW1" s="109"/>
      <c r="AQX1" s="109"/>
      <c r="AQY1" s="109"/>
      <c r="AQZ1" s="109"/>
      <c r="ARA1" s="109"/>
      <c r="ARB1" s="109"/>
      <c r="ARC1" s="109"/>
      <c r="ARD1" s="109"/>
      <c r="ARE1" s="109"/>
      <c r="ARF1" s="109"/>
      <c r="ARG1" s="109"/>
      <c r="ARH1" s="109"/>
      <c r="ARI1" s="109"/>
      <c r="ARJ1" s="109"/>
      <c r="ARK1" s="109"/>
      <c r="ARL1" s="109"/>
      <c r="ARM1" s="109"/>
      <c r="ARN1" s="109"/>
      <c r="ARO1" s="109"/>
      <c r="ARP1" s="109"/>
      <c r="ARQ1" s="109"/>
      <c r="ARR1" s="109"/>
      <c r="ARS1" s="109"/>
      <c r="ART1" s="109"/>
      <c r="ARU1" s="109"/>
      <c r="ARV1" s="109"/>
      <c r="ARW1" s="109"/>
      <c r="ARX1" s="109"/>
      <c r="ARY1" s="109"/>
      <c r="ARZ1" s="109"/>
      <c r="ASA1" s="109"/>
      <c r="ASB1" s="109"/>
      <c r="ASC1" s="109"/>
      <c r="ASD1" s="109"/>
      <c r="ASE1" s="109"/>
      <c r="ASF1" s="109"/>
      <c r="ASG1" s="109"/>
      <c r="ASH1" s="109"/>
      <c r="ASI1" s="109"/>
      <c r="ASJ1" s="109"/>
      <c r="ASK1" s="109"/>
      <c r="ASL1" s="109"/>
      <c r="ASM1" s="109"/>
      <c r="ASN1" s="109"/>
      <c r="ASO1" s="109"/>
      <c r="ASP1" s="109"/>
      <c r="ASQ1" s="109"/>
      <c r="ASR1" s="109"/>
      <c r="ASS1" s="109"/>
      <c r="AST1" s="109"/>
      <c r="ASU1" s="109"/>
      <c r="ASV1" s="109"/>
      <c r="ASW1" s="109"/>
      <c r="ASX1" s="109"/>
      <c r="ASY1" s="109"/>
      <c r="ASZ1" s="109"/>
      <c r="ATA1" s="109"/>
      <c r="ATB1" s="109"/>
      <c r="ATC1" s="109"/>
      <c r="ATD1" s="109"/>
      <c r="ATE1" s="109"/>
      <c r="ATF1" s="109"/>
      <c r="ATG1" s="109"/>
      <c r="ATH1" s="109"/>
      <c r="ATI1" s="109"/>
      <c r="ATJ1" s="109"/>
      <c r="ATK1" s="109"/>
      <c r="ATL1" s="109"/>
      <c r="ATM1" s="109"/>
      <c r="ATN1" s="109"/>
      <c r="ATO1" s="109"/>
      <c r="ATP1" s="109"/>
      <c r="ATQ1" s="109"/>
      <c r="ATR1" s="109"/>
      <c r="ATS1" s="109"/>
      <c r="ATT1" s="109"/>
      <c r="ATU1" s="109"/>
      <c r="ATV1" s="109"/>
      <c r="ATW1" s="109"/>
      <c r="ATX1" s="109"/>
      <c r="ATY1" s="109"/>
      <c r="ATZ1" s="109"/>
      <c r="AUA1" s="109"/>
      <c r="AUB1" s="109"/>
      <c r="AUC1" s="109"/>
      <c r="AUD1" s="109"/>
      <c r="AUE1" s="109"/>
      <c r="AUF1" s="109"/>
      <c r="AUG1" s="109"/>
      <c r="AUH1" s="109"/>
      <c r="AUI1" s="109"/>
      <c r="AUJ1" s="109"/>
      <c r="AUK1" s="109"/>
      <c r="AUL1" s="109"/>
      <c r="AUM1" s="109"/>
      <c r="AUN1" s="109"/>
      <c r="AUO1" s="109"/>
      <c r="AUP1" s="109"/>
      <c r="AUQ1" s="109"/>
      <c r="AUR1" s="109"/>
      <c r="AUS1" s="109"/>
      <c r="AUT1" s="109"/>
      <c r="AUU1" s="109"/>
      <c r="AUV1" s="109"/>
      <c r="AUW1" s="109"/>
      <c r="AUX1" s="109"/>
      <c r="AUY1" s="109"/>
      <c r="AUZ1" s="109"/>
      <c r="AVA1" s="109"/>
      <c r="AVB1" s="109"/>
      <c r="AVC1" s="109"/>
      <c r="AVD1" s="109"/>
      <c r="AVE1" s="109"/>
      <c r="AVF1" s="109"/>
      <c r="AVG1" s="109"/>
      <c r="AVH1" s="109"/>
      <c r="AVI1" s="109"/>
      <c r="AVJ1" s="109"/>
      <c r="AVK1" s="109"/>
      <c r="AVL1" s="109"/>
      <c r="AVM1" s="109"/>
      <c r="AVN1" s="109"/>
      <c r="AVO1" s="109"/>
      <c r="AVP1" s="109"/>
      <c r="AVQ1" s="109"/>
      <c r="AVR1" s="109"/>
      <c r="AVS1" s="109"/>
      <c r="AVT1" s="109"/>
      <c r="AVU1" s="109"/>
      <c r="AVV1" s="109"/>
      <c r="AVW1" s="109"/>
      <c r="AVX1" s="109"/>
      <c r="AVY1" s="109"/>
      <c r="AVZ1" s="109"/>
      <c r="AWA1" s="109"/>
      <c r="AWB1" s="109"/>
      <c r="AWC1" s="109"/>
      <c r="AWD1" s="109"/>
      <c r="AWE1" s="109"/>
      <c r="AWF1" s="109"/>
      <c r="AWG1" s="109"/>
      <c r="AWH1" s="109"/>
      <c r="AWI1" s="109"/>
      <c r="AWJ1" s="109"/>
      <c r="AWK1" s="109"/>
      <c r="AWL1" s="109"/>
      <c r="AWM1" s="109"/>
      <c r="AWN1" s="109"/>
      <c r="AWO1" s="109"/>
      <c r="AWP1" s="109"/>
      <c r="AWQ1" s="109"/>
      <c r="AWR1" s="109"/>
      <c r="AWS1" s="109"/>
      <c r="AWT1" s="109"/>
      <c r="AWU1" s="109"/>
      <c r="AWV1" s="109"/>
      <c r="AWW1" s="109"/>
      <c r="AWX1" s="109"/>
      <c r="AWY1" s="109"/>
      <c r="AWZ1" s="109"/>
      <c r="AXA1" s="109"/>
      <c r="AXB1" s="109"/>
      <c r="AXC1" s="109"/>
      <c r="AXD1" s="109"/>
      <c r="AXE1" s="109"/>
      <c r="AXF1" s="109"/>
      <c r="AXG1" s="109"/>
      <c r="AXH1" s="109"/>
      <c r="AXI1" s="109"/>
      <c r="AXJ1" s="109"/>
      <c r="AXK1" s="109"/>
      <c r="AXL1" s="109"/>
      <c r="AXM1" s="109"/>
      <c r="AXN1" s="109"/>
      <c r="AXO1" s="109"/>
      <c r="AXP1" s="109"/>
      <c r="AXQ1" s="109"/>
      <c r="AXR1" s="109"/>
      <c r="AXS1" s="109"/>
      <c r="AXT1" s="109"/>
      <c r="AXU1" s="109"/>
      <c r="AXV1" s="109"/>
      <c r="AXW1" s="109"/>
      <c r="AXX1" s="109"/>
      <c r="AXY1" s="109"/>
      <c r="AXZ1" s="109"/>
      <c r="AYA1" s="109"/>
      <c r="AYB1" s="109"/>
      <c r="AYC1" s="109"/>
      <c r="AYD1" s="109"/>
      <c r="AYE1" s="109"/>
      <c r="AYF1" s="109"/>
      <c r="AYG1" s="109"/>
      <c r="AYH1" s="109"/>
      <c r="AYI1" s="109"/>
      <c r="AYJ1" s="109"/>
      <c r="AYK1" s="109"/>
      <c r="AYL1" s="109"/>
      <c r="AYM1" s="109"/>
      <c r="AYN1" s="109"/>
      <c r="AYO1" s="109"/>
      <c r="AYP1" s="109"/>
      <c r="AYQ1" s="109"/>
      <c r="AYR1" s="109"/>
      <c r="AYS1" s="109"/>
      <c r="AYT1" s="109"/>
      <c r="AYU1" s="109"/>
      <c r="AYV1" s="109"/>
      <c r="AYW1" s="109"/>
      <c r="AYX1" s="109"/>
      <c r="AYY1" s="109"/>
      <c r="AYZ1" s="109"/>
      <c r="AZA1" s="109"/>
      <c r="AZB1" s="109"/>
      <c r="AZC1" s="109"/>
      <c r="AZD1" s="109"/>
      <c r="AZE1" s="109"/>
      <c r="AZF1" s="109"/>
      <c r="AZG1" s="109"/>
      <c r="AZH1" s="109"/>
      <c r="AZI1" s="109"/>
      <c r="AZJ1" s="109"/>
      <c r="AZK1" s="109"/>
      <c r="AZL1" s="109"/>
      <c r="AZM1" s="109"/>
      <c r="AZN1" s="109"/>
      <c r="AZO1" s="109"/>
      <c r="AZP1" s="109"/>
      <c r="AZQ1" s="109"/>
      <c r="AZR1" s="109"/>
      <c r="AZS1" s="109"/>
      <c r="AZT1" s="109"/>
      <c r="AZU1" s="109"/>
      <c r="AZV1" s="109"/>
      <c r="AZW1" s="109"/>
      <c r="AZX1" s="109"/>
      <c r="AZY1" s="109"/>
      <c r="AZZ1" s="109"/>
      <c r="BAA1" s="109"/>
      <c r="BAB1" s="109"/>
      <c r="BAC1" s="109"/>
      <c r="BAD1" s="109"/>
      <c r="BAE1" s="109"/>
      <c r="BAF1" s="109"/>
      <c r="BAG1" s="109"/>
      <c r="BAH1" s="109"/>
      <c r="BAI1" s="109"/>
      <c r="BAJ1" s="109"/>
      <c r="BAK1" s="109"/>
      <c r="BAL1" s="109"/>
      <c r="BAM1" s="109"/>
      <c r="BAN1" s="109"/>
      <c r="BAO1" s="109"/>
      <c r="BAP1" s="109"/>
      <c r="BAQ1" s="109"/>
      <c r="BAR1" s="109"/>
      <c r="BAS1" s="109"/>
      <c r="BAT1" s="109"/>
      <c r="BAU1" s="109"/>
      <c r="BAV1" s="109"/>
      <c r="BAW1" s="109"/>
      <c r="BAX1" s="109"/>
      <c r="BAY1" s="109"/>
      <c r="BAZ1" s="109"/>
      <c r="BBA1" s="109"/>
      <c r="BBB1" s="109"/>
      <c r="BBC1" s="109"/>
      <c r="BBD1" s="109"/>
      <c r="BBE1" s="109"/>
      <c r="BBF1" s="109"/>
      <c r="BBG1" s="109"/>
      <c r="BBH1" s="109"/>
      <c r="BBI1" s="109"/>
      <c r="BBJ1" s="109"/>
      <c r="BBK1" s="109"/>
      <c r="BBL1" s="109"/>
      <c r="BBM1" s="109"/>
      <c r="BBN1" s="109"/>
      <c r="BBO1" s="109"/>
      <c r="BBP1" s="109"/>
      <c r="BBQ1" s="109"/>
      <c r="BBR1" s="109"/>
      <c r="BBS1" s="109"/>
      <c r="BBT1" s="109"/>
      <c r="BBU1" s="109"/>
      <c r="BBV1" s="109"/>
      <c r="BBW1" s="109"/>
      <c r="BBX1" s="109"/>
      <c r="BBY1" s="109"/>
      <c r="BBZ1" s="109"/>
      <c r="BCA1" s="109"/>
      <c r="BCB1" s="109"/>
      <c r="BCC1" s="109"/>
      <c r="BCD1" s="109"/>
      <c r="BCE1" s="109"/>
      <c r="BCF1" s="109"/>
      <c r="BCG1" s="109"/>
      <c r="BCH1" s="109"/>
      <c r="BCI1" s="109"/>
      <c r="BCJ1" s="109"/>
      <c r="BCK1" s="109"/>
      <c r="BCL1" s="109"/>
      <c r="BCM1" s="109"/>
      <c r="BCN1" s="109"/>
      <c r="BCO1" s="109"/>
      <c r="BCP1" s="109"/>
      <c r="BCQ1" s="109"/>
      <c r="BCR1" s="109"/>
      <c r="BCS1" s="109"/>
      <c r="BCT1" s="109"/>
      <c r="BCU1" s="109"/>
      <c r="BCV1" s="109"/>
      <c r="BCW1" s="109"/>
      <c r="BCX1" s="109"/>
      <c r="BCY1" s="109"/>
      <c r="BCZ1" s="109"/>
      <c r="BDA1" s="109"/>
      <c r="BDB1" s="109"/>
      <c r="BDC1" s="109"/>
      <c r="BDD1" s="109"/>
      <c r="BDE1" s="109"/>
      <c r="BDF1" s="109"/>
      <c r="BDG1" s="109"/>
      <c r="BDH1" s="109"/>
      <c r="BDI1" s="109"/>
      <c r="BDJ1" s="109"/>
      <c r="BDK1" s="109"/>
      <c r="BDL1" s="109"/>
      <c r="BDM1" s="109"/>
      <c r="BDN1" s="109"/>
      <c r="BDO1" s="109"/>
      <c r="BDP1" s="109"/>
      <c r="BDQ1" s="109"/>
      <c r="BDR1" s="109"/>
      <c r="BDS1" s="109"/>
      <c r="BDT1" s="109"/>
      <c r="BDU1" s="109"/>
      <c r="BDV1" s="109"/>
      <c r="BDW1" s="109"/>
      <c r="BDX1" s="109"/>
      <c r="BDY1" s="109"/>
      <c r="BDZ1" s="109"/>
      <c r="BEA1" s="109"/>
      <c r="BEB1" s="109"/>
      <c r="BEC1" s="109"/>
      <c r="BED1" s="109"/>
      <c r="BEE1" s="109"/>
      <c r="BEF1" s="109"/>
      <c r="BEG1" s="109"/>
      <c r="BEH1" s="109"/>
      <c r="BEI1" s="109"/>
      <c r="BEJ1" s="109"/>
      <c r="BEK1" s="109"/>
      <c r="BEL1" s="109"/>
      <c r="BEM1" s="109"/>
      <c r="BEN1" s="109"/>
      <c r="BEO1" s="109"/>
      <c r="BEP1" s="109"/>
      <c r="BEQ1" s="109"/>
      <c r="BER1" s="109"/>
      <c r="BES1" s="109"/>
      <c r="BET1" s="109"/>
      <c r="BEU1" s="109"/>
      <c r="BEV1" s="109"/>
      <c r="BEW1" s="109"/>
      <c r="BEX1" s="109"/>
      <c r="BEY1" s="109"/>
      <c r="BEZ1" s="109"/>
      <c r="BFA1" s="109"/>
      <c r="BFB1" s="109"/>
      <c r="BFC1" s="109"/>
      <c r="BFD1" s="109"/>
      <c r="BFE1" s="109"/>
      <c r="BFF1" s="109"/>
      <c r="BFG1" s="109"/>
      <c r="BFH1" s="109"/>
      <c r="BFI1" s="109"/>
      <c r="BFJ1" s="109"/>
      <c r="BFK1" s="109"/>
      <c r="BFL1" s="109"/>
      <c r="BFM1" s="109"/>
      <c r="BFN1" s="109"/>
      <c r="BFO1" s="109"/>
      <c r="BFP1" s="109"/>
      <c r="BFQ1" s="109"/>
      <c r="BFR1" s="109"/>
      <c r="BFS1" s="109"/>
      <c r="BFT1" s="109"/>
      <c r="BFU1" s="109"/>
      <c r="BFV1" s="109"/>
      <c r="BFW1" s="109"/>
      <c r="BFX1" s="109"/>
      <c r="BFY1" s="109"/>
      <c r="BFZ1" s="109"/>
      <c r="BGA1" s="109"/>
      <c r="BGB1" s="109"/>
      <c r="BGC1" s="109"/>
      <c r="BGD1" s="109"/>
      <c r="BGE1" s="109"/>
      <c r="BGF1" s="109"/>
      <c r="BGG1" s="109"/>
      <c r="BGH1" s="109"/>
      <c r="BGI1" s="109"/>
      <c r="BGJ1" s="109"/>
      <c r="BGK1" s="109"/>
      <c r="BGL1" s="109"/>
      <c r="BGM1" s="109"/>
      <c r="BGN1" s="109"/>
      <c r="BGO1" s="109"/>
      <c r="BGP1" s="109"/>
      <c r="BGQ1" s="109"/>
      <c r="BGR1" s="109"/>
      <c r="BGS1" s="109"/>
      <c r="BGT1" s="109"/>
      <c r="BGU1" s="109"/>
      <c r="BGV1" s="109"/>
      <c r="BGW1" s="109"/>
      <c r="BGX1" s="109"/>
      <c r="BGY1" s="109"/>
      <c r="BGZ1" s="109"/>
      <c r="BHA1" s="109"/>
      <c r="BHB1" s="109"/>
      <c r="BHC1" s="109"/>
      <c r="BHD1" s="109"/>
      <c r="BHE1" s="109"/>
      <c r="BHF1" s="109"/>
      <c r="BHG1" s="109"/>
      <c r="BHH1" s="109"/>
      <c r="BHI1" s="109"/>
      <c r="BHJ1" s="109"/>
      <c r="BHK1" s="109"/>
      <c r="BHL1" s="109"/>
      <c r="BHM1" s="109"/>
      <c r="BHN1" s="109"/>
      <c r="BHO1" s="109"/>
      <c r="BHP1" s="109"/>
      <c r="BHQ1" s="109"/>
      <c r="BHR1" s="109"/>
      <c r="BHS1" s="109"/>
      <c r="BHT1" s="109"/>
      <c r="BHU1" s="109"/>
      <c r="BHV1" s="109"/>
      <c r="BHW1" s="109"/>
      <c r="BHX1" s="109"/>
      <c r="BHY1" s="109"/>
      <c r="BHZ1" s="109"/>
      <c r="BIA1" s="109"/>
      <c r="BIB1" s="109"/>
      <c r="BIC1" s="109"/>
      <c r="BID1" s="109"/>
      <c r="BIE1" s="109"/>
      <c r="BIF1" s="109"/>
      <c r="BIG1" s="109"/>
      <c r="BIH1" s="109"/>
      <c r="BII1" s="109"/>
      <c r="BIJ1" s="109"/>
      <c r="BIK1" s="109"/>
      <c r="BIL1" s="109"/>
      <c r="BIM1" s="109"/>
      <c r="BIN1" s="109"/>
      <c r="BIO1" s="109"/>
      <c r="BIP1" s="109"/>
      <c r="BIQ1" s="109"/>
      <c r="BIR1" s="109"/>
      <c r="BIS1" s="109"/>
      <c r="BIT1" s="109"/>
      <c r="BIU1" s="109"/>
      <c r="BIV1" s="109"/>
      <c r="BIW1" s="109"/>
      <c r="BIX1" s="109"/>
      <c r="BIY1" s="109"/>
      <c r="BIZ1" s="109"/>
      <c r="BJA1" s="109"/>
      <c r="BJB1" s="109"/>
      <c r="BJC1" s="109"/>
      <c r="BJD1" s="109"/>
      <c r="BJE1" s="109"/>
      <c r="BJF1" s="109"/>
      <c r="BJG1" s="109"/>
      <c r="BJH1" s="109"/>
      <c r="BJI1" s="109"/>
      <c r="BJJ1" s="109"/>
      <c r="BJK1" s="109"/>
      <c r="BJL1" s="109"/>
      <c r="BJM1" s="109"/>
      <c r="BJN1" s="109"/>
      <c r="BJO1" s="109"/>
      <c r="BJP1" s="109"/>
      <c r="BJQ1" s="109"/>
      <c r="BJR1" s="109"/>
      <c r="BJS1" s="109"/>
      <c r="BJT1" s="109"/>
      <c r="BJU1" s="109"/>
      <c r="BJV1" s="109"/>
      <c r="BJW1" s="109"/>
      <c r="BJX1" s="109"/>
      <c r="BJY1" s="109"/>
      <c r="BJZ1" s="109"/>
      <c r="BKA1" s="109"/>
      <c r="BKB1" s="109"/>
      <c r="BKC1" s="109"/>
      <c r="BKD1" s="109"/>
      <c r="BKE1" s="109"/>
      <c r="BKF1" s="109"/>
      <c r="BKG1" s="109"/>
      <c r="BKH1" s="109"/>
      <c r="BKI1" s="109"/>
      <c r="BKJ1" s="109"/>
      <c r="BKK1" s="109"/>
      <c r="BKL1" s="109"/>
      <c r="BKM1" s="109"/>
      <c r="BKN1" s="109"/>
      <c r="BKO1" s="109"/>
      <c r="BKP1" s="109"/>
      <c r="BKQ1" s="109"/>
      <c r="BKR1" s="109"/>
      <c r="BKS1" s="109"/>
      <c r="BKT1" s="109"/>
      <c r="BKU1" s="109"/>
      <c r="BKV1" s="109"/>
      <c r="BKW1" s="109"/>
      <c r="BKX1" s="109"/>
      <c r="BKY1" s="109"/>
      <c r="BKZ1" s="109"/>
      <c r="BLA1" s="109"/>
      <c r="BLB1" s="109"/>
      <c r="BLC1" s="109"/>
      <c r="BLD1" s="109"/>
      <c r="BLE1" s="109"/>
      <c r="BLF1" s="109"/>
      <c r="BLG1" s="109"/>
      <c r="BLH1" s="109"/>
      <c r="BLI1" s="109"/>
      <c r="BLJ1" s="109"/>
      <c r="BLK1" s="109"/>
      <c r="BLL1" s="109"/>
      <c r="BLM1" s="109"/>
      <c r="BLN1" s="109"/>
      <c r="BLO1" s="109"/>
      <c r="BLP1" s="109"/>
      <c r="BLQ1" s="109"/>
      <c r="BLR1" s="109"/>
      <c r="BLS1" s="109"/>
      <c r="BLT1" s="109"/>
      <c r="BLU1" s="109"/>
      <c r="BLV1" s="109"/>
      <c r="BLW1" s="109"/>
      <c r="BLX1" s="109"/>
      <c r="BLY1" s="109"/>
      <c r="BLZ1" s="109"/>
      <c r="BMA1" s="109"/>
      <c r="BMB1" s="109"/>
      <c r="BMC1" s="109"/>
      <c r="BMD1" s="109"/>
      <c r="BME1" s="109"/>
      <c r="BMF1" s="109"/>
      <c r="BMG1" s="109"/>
      <c r="BMH1" s="109"/>
      <c r="BMI1" s="109"/>
      <c r="BMJ1" s="109"/>
      <c r="BMK1" s="109"/>
      <c r="BML1" s="109"/>
      <c r="BMM1" s="109"/>
      <c r="BMN1" s="109"/>
      <c r="BMO1" s="109"/>
      <c r="BMP1" s="109"/>
      <c r="BMQ1" s="109"/>
      <c r="BMR1" s="109"/>
      <c r="BMS1" s="109"/>
      <c r="BMT1" s="109"/>
      <c r="BMU1" s="109"/>
      <c r="BMV1" s="109"/>
      <c r="BMW1" s="109"/>
      <c r="BMX1" s="109"/>
      <c r="BMY1" s="109"/>
      <c r="BMZ1" s="109"/>
      <c r="BNA1" s="109"/>
      <c r="BNB1" s="109"/>
      <c r="BNC1" s="109"/>
      <c r="BND1" s="109"/>
      <c r="BNE1" s="109"/>
      <c r="BNF1" s="109"/>
      <c r="BNG1" s="109"/>
      <c r="BNH1" s="109"/>
      <c r="BNI1" s="109"/>
      <c r="BNJ1" s="109"/>
      <c r="BNK1" s="109"/>
      <c r="BNL1" s="109"/>
      <c r="BNM1" s="109"/>
      <c r="BNN1" s="109"/>
      <c r="BNO1" s="109"/>
      <c r="BNP1" s="109"/>
      <c r="BNQ1" s="109"/>
      <c r="BNR1" s="109"/>
      <c r="BNS1" s="109"/>
      <c r="BNT1" s="109"/>
      <c r="BNU1" s="109"/>
      <c r="BNV1" s="109"/>
      <c r="BNW1" s="109"/>
      <c r="BNX1" s="109"/>
      <c r="BNY1" s="109"/>
      <c r="BNZ1" s="109"/>
      <c r="BOA1" s="109"/>
      <c r="BOB1" s="109"/>
      <c r="BOC1" s="109"/>
      <c r="BOD1" s="109"/>
      <c r="BOE1" s="109"/>
      <c r="BOF1" s="109"/>
      <c r="BOG1" s="109"/>
      <c r="BOH1" s="109"/>
      <c r="BOI1" s="109"/>
      <c r="BOJ1" s="109"/>
      <c r="BOK1" s="109"/>
      <c r="BOL1" s="109"/>
      <c r="BOM1" s="109"/>
      <c r="BON1" s="109"/>
      <c r="BOO1" s="109"/>
      <c r="BOP1" s="109"/>
      <c r="BOQ1" s="109"/>
      <c r="BOR1" s="109"/>
      <c r="BOS1" s="109"/>
      <c r="BOT1" s="109"/>
      <c r="BOU1" s="109"/>
      <c r="BOV1" s="109"/>
      <c r="BOW1" s="109"/>
      <c r="BOX1" s="109"/>
      <c r="BOY1" s="109"/>
      <c r="BOZ1" s="109"/>
      <c r="BPA1" s="109"/>
      <c r="BPB1" s="109"/>
      <c r="BPC1" s="109"/>
      <c r="BPD1" s="109"/>
      <c r="BPE1" s="109"/>
      <c r="BPF1" s="109"/>
      <c r="BPG1" s="109"/>
      <c r="BPH1" s="109"/>
      <c r="BPI1" s="109"/>
      <c r="BPJ1" s="109"/>
      <c r="BPK1" s="109"/>
      <c r="BPL1" s="109"/>
      <c r="BPM1" s="109"/>
      <c r="BPN1" s="109"/>
      <c r="BPO1" s="109"/>
      <c r="BPP1" s="109"/>
      <c r="BPQ1" s="109"/>
      <c r="BPR1" s="109"/>
      <c r="BPS1" s="109"/>
      <c r="BPT1" s="109"/>
      <c r="BPU1" s="109"/>
      <c r="BPV1" s="109"/>
      <c r="BPW1" s="109"/>
      <c r="BPX1" s="109"/>
      <c r="BPY1" s="109"/>
      <c r="BPZ1" s="109"/>
      <c r="BQA1" s="109"/>
      <c r="BQB1" s="109"/>
      <c r="BQC1" s="109"/>
      <c r="BQD1" s="109"/>
      <c r="BQE1" s="109"/>
      <c r="BQF1" s="109"/>
      <c r="BQG1" s="109"/>
      <c r="BQH1" s="109"/>
      <c r="BQI1" s="109"/>
      <c r="BQJ1" s="109"/>
      <c r="BQK1" s="109"/>
      <c r="BQL1" s="109"/>
      <c r="BQM1" s="109"/>
      <c r="BQN1" s="109"/>
      <c r="BQO1" s="109"/>
      <c r="BQP1" s="109"/>
      <c r="BQQ1" s="109"/>
      <c r="BQR1" s="109"/>
      <c r="BQS1" s="109"/>
      <c r="BQT1" s="109"/>
      <c r="BQU1" s="109"/>
      <c r="BQV1" s="109"/>
      <c r="BQW1" s="109"/>
      <c r="BQX1" s="109"/>
      <c r="BQY1" s="109"/>
      <c r="BQZ1" s="109"/>
      <c r="BRA1" s="109"/>
      <c r="BRB1" s="109"/>
      <c r="BRC1" s="109"/>
      <c r="BRD1" s="109"/>
      <c r="BRE1" s="109"/>
      <c r="BRF1" s="109"/>
      <c r="BRG1" s="109"/>
      <c r="BRH1" s="109"/>
      <c r="BRI1" s="109"/>
      <c r="BRJ1" s="109"/>
      <c r="BRK1" s="109"/>
      <c r="BRL1" s="109"/>
      <c r="BRM1" s="109"/>
      <c r="BRN1" s="109"/>
      <c r="BRO1" s="109"/>
      <c r="BRP1" s="109"/>
      <c r="BRQ1" s="109"/>
      <c r="BRR1" s="109"/>
      <c r="BRS1" s="109"/>
      <c r="BRT1" s="109"/>
      <c r="BRU1" s="109"/>
      <c r="BRV1" s="109"/>
      <c r="BRW1" s="109"/>
      <c r="BRX1" s="109"/>
      <c r="BRY1" s="109"/>
      <c r="BRZ1" s="109"/>
      <c r="BSA1" s="109"/>
      <c r="BSB1" s="109"/>
      <c r="BSC1" s="109"/>
      <c r="BSD1" s="109"/>
      <c r="BSE1" s="109"/>
      <c r="BSF1" s="109"/>
      <c r="BSG1" s="109"/>
      <c r="BSH1" s="109"/>
      <c r="BSI1" s="109"/>
      <c r="BSJ1" s="109"/>
      <c r="BSK1" s="109"/>
      <c r="BSL1" s="109"/>
      <c r="BSM1" s="109"/>
      <c r="BSN1" s="109"/>
      <c r="BSO1" s="109"/>
      <c r="BSP1" s="109"/>
      <c r="BSQ1" s="109"/>
      <c r="BSR1" s="109"/>
      <c r="BSS1" s="109"/>
      <c r="BST1" s="109"/>
      <c r="BSU1" s="109"/>
      <c r="BSV1" s="109"/>
      <c r="BSW1" s="109"/>
      <c r="BSX1" s="109"/>
      <c r="BSY1" s="109"/>
      <c r="BSZ1" s="109"/>
      <c r="BTA1" s="109"/>
      <c r="BTB1" s="109"/>
      <c r="BTC1" s="109"/>
      <c r="BTD1" s="109"/>
      <c r="BTE1" s="109"/>
      <c r="BTF1" s="109"/>
      <c r="BTG1" s="109"/>
      <c r="BTH1" s="109"/>
      <c r="BTI1" s="109"/>
      <c r="BTJ1" s="109"/>
      <c r="BTK1" s="109"/>
      <c r="BTL1" s="109"/>
      <c r="BTM1" s="109"/>
      <c r="BTN1" s="109"/>
      <c r="BTO1" s="109"/>
      <c r="BTP1" s="109"/>
      <c r="BTQ1" s="109"/>
      <c r="BTR1" s="109"/>
      <c r="BTS1" s="109"/>
      <c r="BTT1" s="109"/>
      <c r="BTU1" s="109"/>
      <c r="BTV1" s="109"/>
      <c r="BTW1" s="109"/>
      <c r="BTX1" s="109"/>
      <c r="BTY1" s="109"/>
      <c r="BTZ1" s="109"/>
      <c r="BUA1" s="109"/>
      <c r="BUB1" s="109"/>
      <c r="BUC1" s="109"/>
      <c r="BUD1" s="109"/>
      <c r="BUE1" s="109"/>
      <c r="BUF1" s="109"/>
      <c r="BUG1" s="109"/>
      <c r="BUH1" s="109"/>
      <c r="BUI1" s="109"/>
      <c r="BUJ1" s="109"/>
      <c r="BUK1" s="109"/>
      <c r="BUL1" s="109"/>
      <c r="BUM1" s="109"/>
      <c r="BUN1" s="109"/>
      <c r="BUO1" s="109"/>
      <c r="BUP1" s="109"/>
      <c r="BUQ1" s="109"/>
      <c r="BUR1" s="109"/>
      <c r="BUS1" s="109"/>
      <c r="BUT1" s="109"/>
      <c r="BUU1" s="109"/>
      <c r="BUV1" s="109"/>
      <c r="BUW1" s="109"/>
      <c r="BUX1" s="109"/>
      <c r="BUY1" s="109"/>
      <c r="BUZ1" s="109"/>
      <c r="BVA1" s="109"/>
      <c r="BVB1" s="109"/>
      <c r="BVC1" s="109"/>
      <c r="BVD1" s="109"/>
      <c r="BVE1" s="109"/>
      <c r="BVF1" s="109"/>
      <c r="BVG1" s="109"/>
      <c r="BVH1" s="109"/>
      <c r="BVI1" s="109"/>
      <c r="BVJ1" s="109"/>
      <c r="BVK1" s="109"/>
      <c r="BVL1" s="109"/>
      <c r="BVM1" s="109"/>
      <c r="BVN1" s="109"/>
      <c r="BVO1" s="109"/>
      <c r="BVP1" s="109"/>
      <c r="BVQ1" s="109"/>
      <c r="BVR1" s="109"/>
      <c r="BVS1" s="109"/>
      <c r="BVT1" s="109"/>
      <c r="BVU1" s="109"/>
      <c r="BVV1" s="109"/>
      <c r="BVW1" s="109"/>
      <c r="BVX1" s="109"/>
      <c r="BVY1" s="109"/>
      <c r="BVZ1" s="109"/>
      <c r="BWA1" s="109"/>
      <c r="BWB1" s="109"/>
      <c r="BWC1" s="109"/>
      <c r="BWD1" s="109"/>
      <c r="BWE1" s="109"/>
      <c r="BWF1" s="109"/>
      <c r="BWG1" s="109"/>
      <c r="BWH1" s="109"/>
      <c r="BWI1" s="109"/>
      <c r="BWJ1" s="109"/>
      <c r="BWK1" s="109"/>
      <c r="BWL1" s="109"/>
      <c r="BWM1" s="109"/>
      <c r="BWN1" s="109"/>
      <c r="BWO1" s="109"/>
      <c r="BWP1" s="109"/>
      <c r="BWQ1" s="109"/>
      <c r="BWR1" s="109"/>
      <c r="BWS1" s="109"/>
      <c r="BWT1" s="109"/>
      <c r="BWU1" s="109"/>
      <c r="BWV1" s="109"/>
      <c r="BWW1" s="109"/>
      <c r="BWX1" s="109"/>
      <c r="BWY1" s="109"/>
      <c r="BWZ1" s="109"/>
      <c r="BXA1" s="109"/>
      <c r="BXB1" s="109"/>
      <c r="BXC1" s="109"/>
      <c r="BXD1" s="109"/>
      <c r="BXE1" s="109"/>
      <c r="BXF1" s="109"/>
      <c r="BXG1" s="109"/>
      <c r="BXH1" s="109"/>
      <c r="BXI1" s="109"/>
      <c r="BXJ1" s="109"/>
      <c r="BXK1" s="109"/>
      <c r="BXL1" s="109"/>
      <c r="BXM1" s="109"/>
      <c r="BXN1" s="109"/>
      <c r="BXO1" s="109"/>
      <c r="BXP1" s="109"/>
      <c r="BXQ1" s="109"/>
      <c r="BXR1" s="109"/>
      <c r="BXS1" s="109"/>
      <c r="BXT1" s="109"/>
      <c r="BXU1" s="109"/>
      <c r="BXV1" s="109"/>
      <c r="BXW1" s="109"/>
      <c r="BXX1" s="109"/>
      <c r="BXY1" s="109"/>
      <c r="BXZ1" s="109"/>
      <c r="BYA1" s="109"/>
      <c r="BYB1" s="109"/>
      <c r="BYC1" s="109"/>
      <c r="BYD1" s="109"/>
      <c r="BYE1" s="109"/>
      <c r="BYF1" s="109"/>
      <c r="BYG1" s="109"/>
      <c r="BYH1" s="109"/>
      <c r="BYI1" s="109"/>
      <c r="BYJ1" s="109"/>
      <c r="BYK1" s="109"/>
      <c r="BYL1" s="109"/>
      <c r="BYM1" s="109"/>
      <c r="BYN1" s="109"/>
      <c r="BYO1" s="109"/>
      <c r="BYP1" s="109"/>
      <c r="BYQ1" s="109"/>
      <c r="BYR1" s="109"/>
      <c r="BYS1" s="109"/>
      <c r="BYT1" s="109"/>
      <c r="BYU1" s="109"/>
      <c r="BYV1" s="109"/>
      <c r="BYW1" s="109"/>
      <c r="BYX1" s="109"/>
      <c r="BYY1" s="109"/>
      <c r="BYZ1" s="109"/>
      <c r="BZA1" s="109"/>
      <c r="BZB1" s="109"/>
      <c r="BZC1" s="109"/>
      <c r="BZD1" s="109"/>
      <c r="BZE1" s="109"/>
      <c r="BZF1" s="109"/>
      <c r="BZG1" s="109"/>
      <c r="BZH1" s="109"/>
      <c r="BZI1" s="109"/>
      <c r="BZJ1" s="109"/>
      <c r="BZK1" s="109"/>
      <c r="BZL1" s="109"/>
      <c r="BZM1" s="109"/>
      <c r="BZN1" s="109"/>
      <c r="BZO1" s="109"/>
      <c r="BZP1" s="109"/>
      <c r="BZQ1" s="109"/>
      <c r="BZR1" s="109"/>
      <c r="BZS1" s="109"/>
      <c r="BZT1" s="109"/>
      <c r="BZU1" s="109"/>
      <c r="BZV1" s="109"/>
      <c r="BZW1" s="109"/>
      <c r="BZX1" s="109"/>
      <c r="BZY1" s="109"/>
      <c r="BZZ1" s="109"/>
      <c r="CAA1" s="109"/>
      <c r="CAB1" s="109"/>
      <c r="CAC1" s="109"/>
      <c r="CAD1" s="109"/>
      <c r="CAE1" s="109"/>
      <c r="CAF1" s="109"/>
      <c r="CAG1" s="109"/>
      <c r="CAH1" s="109"/>
      <c r="CAI1" s="109"/>
      <c r="CAJ1" s="109"/>
      <c r="CAK1" s="109"/>
      <c r="CAL1" s="109"/>
      <c r="CAM1" s="109"/>
      <c r="CAN1" s="109"/>
      <c r="CAO1" s="109"/>
      <c r="CAP1" s="109"/>
      <c r="CAQ1" s="109"/>
      <c r="CAR1" s="109"/>
      <c r="CAS1" s="109"/>
      <c r="CAT1" s="109"/>
      <c r="CAU1" s="109"/>
      <c r="CAV1" s="109"/>
      <c r="CAW1" s="109"/>
      <c r="CAX1" s="109"/>
      <c r="CAY1" s="109"/>
      <c r="CAZ1" s="109"/>
      <c r="CBA1" s="109"/>
      <c r="CBB1" s="109"/>
      <c r="CBC1" s="109"/>
      <c r="CBD1" s="109"/>
      <c r="CBE1" s="109"/>
      <c r="CBF1" s="109"/>
      <c r="CBG1" s="109"/>
      <c r="CBH1" s="109"/>
      <c r="CBI1" s="109"/>
      <c r="CBJ1" s="109"/>
      <c r="CBK1" s="109"/>
      <c r="CBL1" s="109"/>
      <c r="CBM1" s="109"/>
      <c r="CBN1" s="109"/>
      <c r="CBO1" s="109"/>
      <c r="CBP1" s="109"/>
      <c r="CBQ1" s="109"/>
      <c r="CBR1" s="109"/>
      <c r="CBS1" s="109"/>
      <c r="CBT1" s="109"/>
      <c r="CBU1" s="109"/>
      <c r="CBV1" s="109"/>
      <c r="CBW1" s="109"/>
      <c r="CBX1" s="109"/>
      <c r="CBY1" s="109"/>
      <c r="CBZ1" s="109"/>
      <c r="CCA1" s="109"/>
      <c r="CCB1" s="109"/>
      <c r="CCC1" s="109"/>
      <c r="CCD1" s="109"/>
      <c r="CCE1" s="109"/>
      <c r="CCF1" s="109"/>
      <c r="CCG1" s="109"/>
      <c r="CCH1" s="109"/>
      <c r="CCI1" s="109"/>
      <c r="CCJ1" s="109"/>
      <c r="CCK1" s="109"/>
      <c r="CCL1" s="109"/>
      <c r="CCM1" s="109"/>
      <c r="CCN1" s="109"/>
      <c r="CCO1" s="109"/>
      <c r="CCP1" s="109"/>
      <c r="CCQ1" s="109"/>
      <c r="CCR1" s="109"/>
      <c r="CCS1" s="109"/>
      <c r="CCT1" s="109"/>
      <c r="CCU1" s="109"/>
      <c r="CCV1" s="109"/>
      <c r="CCW1" s="109"/>
      <c r="CCX1" s="109"/>
      <c r="CCY1" s="109"/>
      <c r="CCZ1" s="109"/>
      <c r="CDA1" s="109"/>
      <c r="CDB1" s="109"/>
      <c r="CDC1" s="109"/>
      <c r="CDD1" s="109"/>
      <c r="CDE1" s="109"/>
      <c r="CDF1" s="109"/>
      <c r="CDG1" s="109"/>
      <c r="CDH1" s="109"/>
      <c r="CDI1" s="109"/>
      <c r="CDJ1" s="109"/>
      <c r="CDK1" s="109"/>
      <c r="CDL1" s="109"/>
      <c r="CDM1" s="109"/>
      <c r="CDN1" s="109"/>
      <c r="CDO1" s="109"/>
      <c r="CDP1" s="109"/>
      <c r="CDQ1" s="109"/>
      <c r="CDR1" s="109"/>
      <c r="CDS1" s="109"/>
      <c r="CDT1" s="109"/>
      <c r="CDU1" s="109"/>
      <c r="CDV1" s="109"/>
      <c r="CDW1" s="109"/>
      <c r="CDX1" s="109"/>
      <c r="CDY1" s="109"/>
      <c r="CDZ1" s="109"/>
      <c r="CEA1" s="109"/>
      <c r="CEB1" s="109"/>
      <c r="CEC1" s="109"/>
      <c r="CED1" s="109"/>
      <c r="CEE1" s="109"/>
      <c r="CEF1" s="109"/>
      <c r="CEG1" s="109"/>
      <c r="CEH1" s="109"/>
      <c r="CEI1" s="109"/>
      <c r="CEJ1" s="109"/>
      <c r="CEK1" s="109"/>
      <c r="CEL1" s="109"/>
      <c r="CEM1" s="109"/>
      <c r="CEN1" s="109"/>
      <c r="CEO1" s="109"/>
      <c r="CEP1" s="109"/>
      <c r="CEQ1" s="109"/>
      <c r="CER1" s="109"/>
      <c r="CES1" s="109"/>
      <c r="CET1" s="109"/>
      <c r="CEU1" s="109"/>
      <c r="CEV1" s="109"/>
      <c r="CEW1" s="109"/>
      <c r="CEX1" s="109"/>
      <c r="CEY1" s="109"/>
      <c r="CEZ1" s="109"/>
      <c r="CFA1" s="109"/>
      <c r="CFB1" s="109"/>
      <c r="CFC1" s="109"/>
      <c r="CFD1" s="109"/>
      <c r="CFE1" s="109"/>
      <c r="CFF1" s="109"/>
      <c r="CFG1" s="109"/>
      <c r="CFH1" s="109"/>
      <c r="CFI1" s="109"/>
      <c r="CFJ1" s="109"/>
      <c r="CFK1" s="109"/>
      <c r="CFL1" s="109"/>
      <c r="CFM1" s="109"/>
      <c r="CFN1" s="109"/>
      <c r="CFO1" s="109"/>
      <c r="CFP1" s="109"/>
      <c r="CFQ1" s="109"/>
      <c r="CFR1" s="109"/>
      <c r="CFS1" s="109"/>
      <c r="CFT1" s="109"/>
      <c r="CFU1" s="109"/>
      <c r="CFV1" s="109"/>
      <c r="CFW1" s="109"/>
      <c r="CFX1" s="109"/>
      <c r="CFY1" s="109"/>
      <c r="CFZ1" s="109"/>
      <c r="CGA1" s="109"/>
      <c r="CGB1" s="109"/>
      <c r="CGC1" s="109"/>
      <c r="CGD1" s="109"/>
      <c r="CGE1" s="109"/>
      <c r="CGF1" s="109"/>
      <c r="CGG1" s="109"/>
      <c r="CGH1" s="109"/>
      <c r="CGI1" s="109"/>
      <c r="CGJ1" s="109"/>
      <c r="CGK1" s="109"/>
      <c r="CGL1" s="109"/>
      <c r="CGM1" s="109"/>
      <c r="CGN1" s="109"/>
      <c r="CGO1" s="109"/>
      <c r="CGP1" s="109"/>
      <c r="CGQ1" s="109"/>
      <c r="CGR1" s="109"/>
      <c r="CGS1" s="109"/>
      <c r="CGT1" s="109"/>
      <c r="CGU1" s="109"/>
      <c r="CGV1" s="109"/>
      <c r="CGW1" s="109"/>
      <c r="CGX1" s="109"/>
      <c r="CGY1" s="109"/>
      <c r="CGZ1" s="109"/>
      <c r="CHA1" s="109"/>
      <c r="CHB1" s="109"/>
      <c r="CHC1" s="109"/>
      <c r="CHD1" s="109"/>
      <c r="CHE1" s="109"/>
      <c r="CHF1" s="109"/>
      <c r="CHG1" s="109"/>
      <c r="CHH1" s="109"/>
      <c r="CHI1" s="109"/>
      <c r="CHJ1" s="109"/>
      <c r="CHK1" s="109"/>
      <c r="CHL1" s="109"/>
      <c r="CHM1" s="109"/>
      <c r="CHN1" s="109"/>
      <c r="CHO1" s="109"/>
      <c r="CHP1" s="109"/>
      <c r="CHQ1" s="109"/>
      <c r="CHR1" s="109"/>
      <c r="CHS1" s="109"/>
      <c r="CHT1" s="109"/>
      <c r="CHU1" s="109"/>
      <c r="CHV1" s="109"/>
      <c r="CHW1" s="109"/>
      <c r="CHX1" s="109"/>
      <c r="CHY1" s="109"/>
      <c r="CHZ1" s="109"/>
      <c r="CIA1" s="109"/>
      <c r="CIB1" s="109"/>
      <c r="CIC1" s="109"/>
      <c r="CID1" s="109"/>
      <c r="CIE1" s="109"/>
      <c r="CIF1" s="109"/>
      <c r="CIG1" s="109"/>
      <c r="CIH1" s="109"/>
      <c r="CII1" s="109"/>
      <c r="CIJ1" s="109"/>
      <c r="CIK1" s="109"/>
      <c r="CIL1" s="109"/>
      <c r="CIM1" s="109"/>
      <c r="CIN1" s="109"/>
      <c r="CIO1" s="109"/>
      <c r="CIP1" s="109"/>
      <c r="CIQ1" s="109"/>
      <c r="CIR1" s="109"/>
      <c r="CIS1" s="109"/>
      <c r="CIT1" s="109"/>
      <c r="CIU1" s="109"/>
      <c r="CIV1" s="109"/>
      <c r="CIW1" s="109"/>
      <c r="CIX1" s="109"/>
      <c r="CIY1" s="109"/>
      <c r="CIZ1" s="109"/>
      <c r="CJA1" s="109"/>
      <c r="CJB1" s="109"/>
      <c r="CJC1" s="109"/>
      <c r="CJD1" s="109"/>
      <c r="CJE1" s="109"/>
      <c r="CJF1" s="109"/>
      <c r="CJG1" s="109"/>
      <c r="CJH1" s="109"/>
      <c r="CJI1" s="109"/>
      <c r="CJJ1" s="109"/>
      <c r="CJK1" s="109"/>
      <c r="CJL1" s="109"/>
      <c r="CJM1" s="109"/>
      <c r="CJN1" s="109"/>
      <c r="CJO1" s="109"/>
      <c r="CJP1" s="109"/>
      <c r="CJQ1" s="109"/>
      <c r="CJR1" s="109"/>
      <c r="CJS1" s="109"/>
      <c r="CJT1" s="109"/>
      <c r="CJU1" s="109"/>
      <c r="CJV1" s="109"/>
      <c r="CJW1" s="109"/>
      <c r="CJX1" s="109"/>
      <c r="CJY1" s="109"/>
      <c r="CJZ1" s="109"/>
      <c r="CKA1" s="109"/>
      <c r="CKB1" s="109"/>
      <c r="CKC1" s="109"/>
      <c r="CKD1" s="109"/>
      <c r="CKE1" s="109"/>
      <c r="CKF1" s="109"/>
      <c r="CKG1" s="109"/>
      <c r="CKH1" s="109"/>
      <c r="CKI1" s="109"/>
      <c r="CKJ1" s="109"/>
      <c r="CKK1" s="109"/>
      <c r="CKL1" s="109"/>
      <c r="CKM1" s="109"/>
      <c r="CKN1" s="109"/>
      <c r="CKO1" s="109"/>
      <c r="CKP1" s="109"/>
      <c r="CKQ1" s="109"/>
      <c r="CKR1" s="109"/>
      <c r="CKS1" s="109"/>
      <c r="CKT1" s="109"/>
      <c r="CKU1" s="109"/>
      <c r="CKV1" s="109"/>
      <c r="CKW1" s="109"/>
      <c r="CKX1" s="109"/>
      <c r="CKY1" s="109"/>
      <c r="CKZ1" s="109"/>
      <c r="CLA1" s="109"/>
      <c r="CLB1" s="109"/>
      <c r="CLC1" s="109"/>
      <c r="CLD1" s="109"/>
      <c r="CLE1" s="109"/>
      <c r="CLF1" s="109"/>
      <c r="CLG1" s="109"/>
      <c r="CLH1" s="109"/>
      <c r="CLI1" s="109"/>
      <c r="CLJ1" s="109"/>
      <c r="CLK1" s="109"/>
      <c r="CLL1" s="109"/>
      <c r="CLM1" s="109"/>
      <c r="CLN1" s="109"/>
      <c r="CLO1" s="109"/>
      <c r="CLP1" s="109"/>
      <c r="CLQ1" s="109"/>
      <c r="CLR1" s="109"/>
      <c r="CLS1" s="109"/>
      <c r="CLT1" s="109"/>
      <c r="CLU1" s="109"/>
      <c r="CLV1" s="109"/>
      <c r="CLW1" s="109"/>
      <c r="CLX1" s="109"/>
      <c r="CLY1" s="109"/>
      <c r="CLZ1" s="109"/>
      <c r="CMA1" s="109"/>
      <c r="CMB1" s="109"/>
      <c r="CMC1" s="109"/>
      <c r="CMD1" s="109"/>
      <c r="CME1" s="109"/>
      <c r="CMF1" s="109"/>
      <c r="CMG1" s="109"/>
      <c r="CMH1" s="109"/>
      <c r="CMI1" s="109"/>
      <c r="CMJ1" s="109"/>
      <c r="CMK1" s="109"/>
      <c r="CML1" s="109"/>
      <c r="CMM1" s="109"/>
      <c r="CMN1" s="109"/>
      <c r="CMO1" s="109"/>
      <c r="CMP1" s="109"/>
      <c r="CMQ1" s="109"/>
      <c r="CMR1" s="109"/>
      <c r="CMS1" s="109"/>
      <c r="CMT1" s="109"/>
      <c r="CMU1" s="109"/>
      <c r="CMV1" s="109"/>
      <c r="CMW1" s="109"/>
      <c r="CMX1" s="109"/>
      <c r="CMY1" s="109"/>
      <c r="CMZ1" s="109"/>
      <c r="CNA1" s="109"/>
      <c r="CNB1" s="109"/>
      <c r="CNC1" s="109"/>
      <c r="CND1" s="109"/>
      <c r="CNE1" s="109"/>
      <c r="CNF1" s="109"/>
      <c r="CNG1" s="109"/>
      <c r="CNH1" s="109"/>
      <c r="CNI1" s="109"/>
      <c r="CNJ1" s="109"/>
      <c r="CNK1" s="109"/>
      <c r="CNL1" s="109"/>
      <c r="CNM1" s="109"/>
      <c r="CNN1" s="109"/>
      <c r="CNO1" s="109"/>
      <c r="CNP1" s="109"/>
      <c r="CNQ1" s="109"/>
      <c r="CNR1" s="109"/>
      <c r="CNS1" s="109"/>
      <c r="CNT1" s="109"/>
      <c r="CNU1" s="109"/>
      <c r="CNV1" s="109"/>
      <c r="CNW1" s="109"/>
      <c r="CNX1" s="109"/>
      <c r="CNY1" s="109"/>
      <c r="CNZ1" s="109"/>
      <c r="COA1" s="109"/>
      <c r="COB1" s="109"/>
      <c r="COC1" s="109"/>
      <c r="COD1" s="109"/>
      <c r="COE1" s="109"/>
      <c r="COF1" s="109"/>
      <c r="COG1" s="109"/>
      <c r="COH1" s="109"/>
      <c r="COI1" s="109"/>
      <c r="COJ1" s="109"/>
      <c r="COK1" s="109"/>
      <c r="COL1" s="109"/>
      <c r="COM1" s="109"/>
      <c r="CON1" s="109"/>
      <c r="COO1" s="109"/>
      <c r="COP1" s="109"/>
      <c r="COQ1" s="109"/>
      <c r="COR1" s="109"/>
      <c r="COS1" s="109"/>
      <c r="COT1" s="109"/>
      <c r="COU1" s="109"/>
      <c r="COV1" s="109"/>
      <c r="COW1" s="109"/>
      <c r="COX1" s="109"/>
      <c r="COY1" s="109"/>
      <c r="COZ1" s="109"/>
      <c r="CPA1" s="109"/>
      <c r="CPB1" s="109"/>
      <c r="CPC1" s="109"/>
      <c r="CPD1" s="109"/>
      <c r="CPE1" s="109"/>
      <c r="CPF1" s="109"/>
      <c r="CPG1" s="109"/>
      <c r="CPH1" s="109"/>
      <c r="CPI1" s="109"/>
      <c r="CPJ1" s="109"/>
      <c r="CPK1" s="109"/>
      <c r="CPL1" s="109"/>
      <c r="CPM1" s="109"/>
      <c r="CPN1" s="109"/>
      <c r="CPO1" s="109"/>
      <c r="CPP1" s="109"/>
      <c r="CPQ1" s="109"/>
      <c r="CPR1" s="109"/>
      <c r="CPS1" s="109"/>
      <c r="CPT1" s="109"/>
      <c r="CPU1" s="109"/>
      <c r="CPV1" s="109"/>
      <c r="CPW1" s="109"/>
      <c r="CPX1" s="109"/>
      <c r="CPY1" s="109"/>
      <c r="CPZ1" s="109"/>
      <c r="CQA1" s="109"/>
      <c r="CQB1" s="109"/>
      <c r="CQC1" s="109"/>
      <c r="CQD1" s="109"/>
      <c r="CQE1" s="109"/>
      <c r="CQF1" s="109"/>
      <c r="CQG1" s="109"/>
      <c r="CQH1" s="109"/>
      <c r="CQI1" s="109"/>
      <c r="CQJ1" s="109"/>
      <c r="CQK1" s="109"/>
      <c r="CQL1" s="109"/>
      <c r="CQM1" s="109"/>
      <c r="CQN1" s="109"/>
      <c r="CQO1" s="109"/>
      <c r="CQP1" s="109"/>
      <c r="CQQ1" s="109"/>
      <c r="CQR1" s="109"/>
      <c r="CQS1" s="109"/>
      <c r="CQT1" s="109"/>
      <c r="CQU1" s="109"/>
      <c r="CQV1" s="109"/>
      <c r="CQW1" s="109"/>
      <c r="CQX1" s="109"/>
      <c r="CQY1" s="109"/>
      <c r="CQZ1" s="109"/>
      <c r="CRA1" s="109"/>
      <c r="CRB1" s="109"/>
      <c r="CRC1" s="109"/>
      <c r="CRD1" s="109"/>
      <c r="CRE1" s="109"/>
      <c r="CRF1" s="109"/>
      <c r="CRG1" s="109"/>
      <c r="CRH1" s="109"/>
      <c r="CRI1" s="109"/>
      <c r="CRJ1" s="109"/>
      <c r="CRK1" s="109"/>
      <c r="CRL1" s="109"/>
      <c r="CRM1" s="109"/>
      <c r="CRN1" s="109"/>
      <c r="CRO1" s="109"/>
      <c r="CRP1" s="109"/>
      <c r="CRQ1" s="109"/>
      <c r="CRR1" s="109"/>
      <c r="CRS1" s="109"/>
      <c r="CRT1" s="109"/>
      <c r="CRU1" s="109"/>
      <c r="CRV1" s="109"/>
      <c r="CRW1" s="109"/>
      <c r="CRX1" s="109"/>
      <c r="CRY1" s="109"/>
      <c r="CRZ1" s="109"/>
      <c r="CSA1" s="109"/>
      <c r="CSB1" s="109"/>
      <c r="CSC1" s="109"/>
      <c r="CSD1" s="109"/>
      <c r="CSE1" s="109"/>
      <c r="CSF1" s="109"/>
      <c r="CSG1" s="109"/>
      <c r="CSH1" s="109"/>
      <c r="CSI1" s="109"/>
      <c r="CSJ1" s="109"/>
      <c r="CSK1" s="109"/>
      <c r="CSL1" s="109"/>
      <c r="CSM1" s="109"/>
      <c r="CSN1" s="109"/>
      <c r="CSO1" s="109"/>
      <c r="CSP1" s="109"/>
      <c r="CSQ1" s="109"/>
      <c r="CSR1" s="109"/>
      <c r="CSS1" s="109"/>
      <c r="CST1" s="109"/>
      <c r="CSU1" s="109"/>
      <c r="CSV1" s="109"/>
      <c r="CSW1" s="109"/>
      <c r="CSX1" s="109"/>
      <c r="CSY1" s="109"/>
      <c r="CSZ1" s="109"/>
      <c r="CTA1" s="109"/>
      <c r="CTB1" s="109"/>
      <c r="CTC1" s="109"/>
      <c r="CTD1" s="109"/>
      <c r="CTE1" s="109"/>
      <c r="CTF1" s="109"/>
      <c r="CTG1" s="109"/>
      <c r="CTH1" s="109"/>
      <c r="CTI1" s="109"/>
      <c r="CTJ1" s="109"/>
      <c r="CTK1" s="109"/>
      <c r="CTL1" s="109"/>
      <c r="CTM1" s="109"/>
      <c r="CTN1" s="109"/>
      <c r="CTO1" s="109"/>
      <c r="CTP1" s="109"/>
      <c r="CTQ1" s="109"/>
      <c r="CTR1" s="109"/>
      <c r="CTS1" s="109"/>
      <c r="CTT1" s="109"/>
      <c r="CTU1" s="109"/>
      <c r="CTV1" s="109"/>
      <c r="CTW1" s="109"/>
      <c r="CTX1" s="109"/>
      <c r="CTY1" s="109"/>
      <c r="CTZ1" s="109"/>
      <c r="CUA1" s="109"/>
      <c r="CUB1" s="109"/>
      <c r="CUC1" s="109"/>
      <c r="CUD1" s="109"/>
      <c r="CUE1" s="109"/>
      <c r="CUF1" s="109"/>
      <c r="CUG1" s="109"/>
      <c r="CUH1" s="109"/>
      <c r="CUI1" s="109"/>
      <c r="CUJ1" s="109"/>
      <c r="CUK1" s="109"/>
      <c r="CUL1" s="109"/>
      <c r="CUM1" s="109"/>
      <c r="CUN1" s="109"/>
      <c r="CUO1" s="109"/>
      <c r="CUP1" s="109"/>
      <c r="CUQ1" s="109"/>
      <c r="CUR1" s="109"/>
      <c r="CUS1" s="109"/>
      <c r="CUT1" s="109"/>
      <c r="CUU1" s="109"/>
      <c r="CUV1" s="109"/>
      <c r="CUW1" s="109"/>
      <c r="CUX1" s="109"/>
      <c r="CUY1" s="109"/>
      <c r="CUZ1" s="109"/>
      <c r="CVA1" s="109"/>
      <c r="CVB1" s="109"/>
      <c r="CVC1" s="109"/>
      <c r="CVD1" s="109"/>
      <c r="CVE1" s="109"/>
      <c r="CVF1" s="109"/>
      <c r="CVG1" s="109"/>
      <c r="CVH1" s="109"/>
      <c r="CVI1" s="109"/>
      <c r="CVJ1" s="109"/>
      <c r="CVK1" s="109"/>
      <c r="CVL1" s="109"/>
      <c r="CVM1" s="109"/>
      <c r="CVN1" s="109"/>
      <c r="CVO1" s="109"/>
      <c r="CVP1" s="109"/>
      <c r="CVQ1" s="109"/>
      <c r="CVR1" s="109"/>
      <c r="CVS1" s="109"/>
      <c r="CVT1" s="109"/>
      <c r="CVU1" s="109"/>
      <c r="CVV1" s="109"/>
      <c r="CVW1" s="109"/>
      <c r="CVX1" s="109"/>
      <c r="CVY1" s="109"/>
      <c r="CVZ1" s="109"/>
      <c r="CWA1" s="109"/>
      <c r="CWB1" s="109"/>
      <c r="CWC1" s="109"/>
      <c r="CWD1" s="109"/>
      <c r="CWE1" s="109"/>
      <c r="CWF1" s="109"/>
      <c r="CWG1" s="109"/>
      <c r="CWH1" s="109"/>
      <c r="CWI1" s="109"/>
      <c r="CWJ1" s="109"/>
      <c r="CWK1" s="109"/>
      <c r="CWL1" s="109"/>
      <c r="CWM1" s="109"/>
      <c r="CWN1" s="109"/>
      <c r="CWO1" s="109"/>
      <c r="CWP1" s="109"/>
      <c r="CWQ1" s="109"/>
      <c r="CWR1" s="109"/>
      <c r="CWS1" s="109"/>
      <c r="CWT1" s="109"/>
      <c r="CWU1" s="109"/>
      <c r="CWV1" s="109"/>
      <c r="CWW1" s="109"/>
      <c r="CWX1" s="109"/>
      <c r="CWY1" s="109"/>
      <c r="CWZ1" s="109"/>
      <c r="CXA1" s="109"/>
      <c r="CXB1" s="109"/>
      <c r="CXC1" s="109"/>
      <c r="CXD1" s="109"/>
      <c r="CXE1" s="109"/>
      <c r="CXF1" s="109"/>
      <c r="CXG1" s="109"/>
      <c r="CXH1" s="109"/>
      <c r="CXI1" s="109"/>
      <c r="CXJ1" s="109"/>
      <c r="CXK1" s="109"/>
      <c r="CXL1" s="109"/>
      <c r="CXM1" s="109"/>
      <c r="CXN1" s="109"/>
      <c r="CXO1" s="109"/>
      <c r="CXP1" s="109"/>
      <c r="CXQ1" s="109"/>
      <c r="CXR1" s="109"/>
      <c r="CXS1" s="109"/>
      <c r="CXT1" s="109"/>
      <c r="CXU1" s="109"/>
      <c r="CXV1" s="109"/>
      <c r="CXW1" s="109"/>
      <c r="CXX1" s="109"/>
      <c r="CXY1" s="109"/>
      <c r="CXZ1" s="109"/>
      <c r="CYA1" s="109"/>
      <c r="CYB1" s="109"/>
      <c r="CYC1" s="109"/>
      <c r="CYD1" s="109"/>
      <c r="CYE1" s="109"/>
      <c r="CYF1" s="109"/>
      <c r="CYG1" s="109"/>
      <c r="CYH1" s="109"/>
      <c r="CYI1" s="109"/>
      <c r="CYJ1" s="109"/>
      <c r="CYK1" s="109"/>
      <c r="CYL1" s="109"/>
      <c r="CYM1" s="109"/>
      <c r="CYN1" s="109"/>
      <c r="CYO1" s="109"/>
      <c r="CYP1" s="109"/>
      <c r="CYQ1" s="109"/>
      <c r="CYR1" s="109"/>
      <c r="CYS1" s="109"/>
      <c r="CYT1" s="109"/>
      <c r="CYU1" s="109"/>
      <c r="CYV1" s="109"/>
      <c r="CYW1" s="109"/>
      <c r="CYX1" s="109"/>
      <c r="CYY1" s="109"/>
      <c r="CYZ1" s="109"/>
      <c r="CZA1" s="109"/>
      <c r="CZB1" s="109"/>
      <c r="CZC1" s="109"/>
      <c r="CZD1" s="109"/>
      <c r="CZE1" s="109"/>
      <c r="CZF1" s="109"/>
      <c r="CZG1" s="109"/>
      <c r="CZH1" s="109"/>
      <c r="CZI1" s="109"/>
      <c r="CZJ1" s="109"/>
      <c r="CZK1" s="109"/>
      <c r="CZL1" s="109"/>
      <c r="CZM1" s="109"/>
      <c r="CZN1" s="109"/>
      <c r="CZO1" s="109"/>
      <c r="CZP1" s="109"/>
      <c r="CZQ1" s="109"/>
      <c r="CZR1" s="109"/>
      <c r="CZS1" s="109"/>
      <c r="CZT1" s="109"/>
      <c r="CZU1" s="109"/>
      <c r="CZV1" s="109"/>
      <c r="CZW1" s="109"/>
      <c r="CZX1" s="109"/>
      <c r="CZY1" s="109"/>
      <c r="CZZ1" s="109"/>
      <c r="DAA1" s="109"/>
      <c r="DAB1" s="109"/>
      <c r="DAC1" s="109"/>
      <c r="DAD1" s="109"/>
      <c r="DAE1" s="109"/>
      <c r="DAF1" s="109"/>
      <c r="DAG1" s="109"/>
      <c r="DAH1" s="109"/>
      <c r="DAI1" s="109"/>
      <c r="DAJ1" s="109"/>
      <c r="DAK1" s="109"/>
      <c r="DAL1" s="109"/>
      <c r="DAM1" s="109"/>
      <c r="DAN1" s="109"/>
      <c r="DAO1" s="109"/>
      <c r="DAP1" s="109"/>
      <c r="DAQ1" s="109"/>
      <c r="DAR1" s="109"/>
      <c r="DAS1" s="109"/>
      <c r="DAT1" s="109"/>
      <c r="DAU1" s="109"/>
      <c r="DAV1" s="109"/>
      <c r="DAW1" s="109"/>
      <c r="DAX1" s="109"/>
      <c r="DAY1" s="109"/>
      <c r="DAZ1" s="109"/>
      <c r="DBA1" s="109"/>
      <c r="DBB1" s="109"/>
      <c r="DBC1" s="109"/>
      <c r="DBD1" s="109"/>
      <c r="DBE1" s="109"/>
      <c r="DBF1" s="109"/>
      <c r="DBG1" s="109"/>
      <c r="DBH1" s="109"/>
      <c r="DBI1" s="109"/>
      <c r="DBJ1" s="109"/>
      <c r="DBK1" s="109"/>
      <c r="DBL1" s="109"/>
      <c r="DBM1" s="109"/>
      <c r="DBN1" s="109"/>
      <c r="DBO1" s="109"/>
      <c r="DBP1" s="109"/>
      <c r="DBQ1" s="109"/>
      <c r="DBR1" s="109"/>
      <c r="DBS1" s="109"/>
      <c r="DBT1" s="109"/>
      <c r="DBU1" s="109"/>
      <c r="DBV1" s="109"/>
      <c r="DBW1" s="109"/>
      <c r="DBX1" s="109"/>
      <c r="DBY1" s="109"/>
      <c r="DBZ1" s="109"/>
      <c r="DCA1" s="109"/>
      <c r="DCB1" s="109"/>
      <c r="DCC1" s="109"/>
      <c r="DCD1" s="109"/>
      <c r="DCE1" s="109"/>
      <c r="DCF1" s="109"/>
      <c r="DCG1" s="109"/>
      <c r="DCH1" s="109"/>
      <c r="DCI1" s="109"/>
      <c r="DCJ1" s="109"/>
      <c r="DCK1" s="109"/>
      <c r="DCL1" s="109"/>
      <c r="DCM1" s="109"/>
      <c r="DCN1" s="109"/>
      <c r="DCO1" s="109"/>
      <c r="DCP1" s="109"/>
      <c r="DCQ1" s="109"/>
      <c r="DCR1" s="109"/>
      <c r="DCS1" s="109"/>
      <c r="DCT1" s="109"/>
      <c r="DCU1" s="109"/>
      <c r="DCV1" s="109"/>
      <c r="DCW1" s="109"/>
      <c r="DCX1" s="109"/>
      <c r="DCY1" s="109"/>
      <c r="DCZ1" s="109"/>
      <c r="DDA1" s="109"/>
      <c r="DDB1" s="109"/>
      <c r="DDC1" s="109"/>
      <c r="DDD1" s="109"/>
      <c r="DDE1" s="109"/>
      <c r="DDF1" s="109"/>
      <c r="DDG1" s="109"/>
      <c r="DDH1" s="109"/>
      <c r="DDI1" s="109"/>
      <c r="DDJ1" s="109"/>
      <c r="DDK1" s="109"/>
      <c r="DDL1" s="109"/>
      <c r="DDM1" s="109"/>
      <c r="DDN1" s="109"/>
      <c r="DDO1" s="109"/>
      <c r="DDP1" s="109"/>
      <c r="DDQ1" s="109"/>
      <c r="DDR1" s="109"/>
      <c r="DDS1" s="109"/>
      <c r="DDT1" s="109"/>
      <c r="DDU1" s="109"/>
      <c r="DDV1" s="109"/>
      <c r="DDW1" s="109"/>
      <c r="DDX1" s="109"/>
      <c r="DDY1" s="109"/>
      <c r="DDZ1" s="109"/>
      <c r="DEA1" s="109"/>
      <c r="DEB1" s="109"/>
      <c r="DEC1" s="109"/>
      <c r="DED1" s="109"/>
      <c r="DEE1" s="109"/>
      <c r="DEF1" s="109"/>
      <c r="DEG1" s="109"/>
      <c r="DEH1" s="109"/>
      <c r="DEI1" s="109"/>
      <c r="DEJ1" s="109"/>
      <c r="DEK1" s="109"/>
      <c r="DEL1" s="109"/>
      <c r="DEM1" s="109"/>
      <c r="DEN1" s="109"/>
      <c r="DEO1" s="109"/>
      <c r="DEP1" s="109"/>
      <c r="DEQ1" s="109"/>
      <c r="DER1" s="109"/>
      <c r="DES1" s="109"/>
      <c r="DET1" s="109"/>
      <c r="DEU1" s="109"/>
      <c r="DEV1" s="109"/>
      <c r="DEW1" s="109"/>
      <c r="DEX1" s="109"/>
      <c r="DEY1" s="109"/>
      <c r="DEZ1" s="109"/>
      <c r="DFA1" s="109"/>
      <c r="DFB1" s="109"/>
      <c r="DFC1" s="109"/>
      <c r="DFD1" s="109"/>
      <c r="DFE1" s="109"/>
      <c r="DFF1" s="109"/>
      <c r="DFG1" s="109"/>
      <c r="DFH1" s="109"/>
      <c r="DFI1" s="109"/>
      <c r="DFJ1" s="109"/>
      <c r="DFK1" s="109"/>
      <c r="DFL1" s="109"/>
      <c r="DFM1" s="109"/>
      <c r="DFN1" s="109"/>
      <c r="DFO1" s="109"/>
      <c r="DFP1" s="109"/>
      <c r="DFQ1" s="109"/>
      <c r="DFR1" s="109"/>
      <c r="DFS1" s="109"/>
      <c r="DFT1" s="109"/>
      <c r="DFU1" s="109"/>
      <c r="DFV1" s="109"/>
      <c r="DFW1" s="109"/>
      <c r="DFX1" s="109"/>
      <c r="DFY1" s="109"/>
      <c r="DFZ1" s="109"/>
      <c r="DGA1" s="109"/>
      <c r="DGB1" s="109"/>
      <c r="DGC1" s="109"/>
      <c r="DGD1" s="109"/>
      <c r="DGE1" s="109"/>
      <c r="DGF1" s="109"/>
      <c r="DGG1" s="109"/>
      <c r="DGH1" s="109"/>
      <c r="DGI1" s="109"/>
      <c r="DGJ1" s="109"/>
      <c r="DGK1" s="109"/>
      <c r="DGL1" s="109"/>
      <c r="DGM1" s="109"/>
      <c r="DGN1" s="109"/>
      <c r="DGO1" s="109"/>
      <c r="DGP1" s="109"/>
      <c r="DGQ1" s="109"/>
      <c r="DGR1" s="109"/>
      <c r="DGS1" s="109"/>
      <c r="DGT1" s="109"/>
      <c r="DGU1" s="109"/>
      <c r="DGV1" s="109"/>
      <c r="DGW1" s="109"/>
      <c r="DGX1" s="109"/>
      <c r="DGY1" s="109"/>
      <c r="DGZ1" s="109"/>
      <c r="DHA1" s="109"/>
      <c r="DHB1" s="109"/>
      <c r="DHC1" s="109"/>
      <c r="DHD1" s="109"/>
      <c r="DHE1" s="109"/>
      <c r="DHF1" s="109"/>
      <c r="DHG1" s="109"/>
      <c r="DHH1" s="109"/>
      <c r="DHI1" s="109"/>
      <c r="DHJ1" s="109"/>
      <c r="DHK1" s="109"/>
      <c r="DHL1" s="109"/>
      <c r="DHM1" s="109"/>
      <c r="DHN1" s="109"/>
      <c r="DHO1" s="109"/>
      <c r="DHP1" s="109"/>
      <c r="DHQ1" s="109"/>
      <c r="DHR1" s="109"/>
      <c r="DHS1" s="109"/>
      <c r="DHT1" s="109"/>
      <c r="DHU1" s="109"/>
      <c r="DHV1" s="109"/>
      <c r="DHW1" s="109"/>
      <c r="DHX1" s="109"/>
      <c r="DHY1" s="109"/>
      <c r="DHZ1" s="109"/>
      <c r="DIA1" s="109"/>
      <c r="DIB1" s="109"/>
      <c r="DIC1" s="109"/>
      <c r="DID1" s="109"/>
      <c r="DIE1" s="109"/>
      <c r="DIF1" s="109"/>
      <c r="DIG1" s="109"/>
      <c r="DIH1" s="109"/>
      <c r="DII1" s="109"/>
      <c r="DIJ1" s="109"/>
      <c r="DIK1" s="109"/>
      <c r="DIL1" s="109"/>
      <c r="DIM1" s="109"/>
      <c r="DIN1" s="109"/>
      <c r="DIO1" s="109"/>
      <c r="DIP1" s="109"/>
      <c r="DIQ1" s="109"/>
      <c r="DIR1" s="109"/>
      <c r="DIS1" s="109"/>
      <c r="DIT1" s="109"/>
      <c r="DIU1" s="109"/>
      <c r="DIV1" s="109"/>
      <c r="DIW1" s="109"/>
      <c r="DIX1" s="109"/>
      <c r="DIY1" s="109"/>
      <c r="DIZ1" s="109"/>
      <c r="DJA1" s="109"/>
      <c r="DJB1" s="109"/>
      <c r="DJC1" s="109"/>
      <c r="DJD1" s="109"/>
      <c r="DJE1" s="109"/>
      <c r="DJF1" s="109"/>
      <c r="DJG1" s="109"/>
      <c r="DJH1" s="109"/>
      <c r="DJI1" s="109"/>
      <c r="DJJ1" s="109"/>
      <c r="DJK1" s="109"/>
      <c r="DJL1" s="109"/>
      <c r="DJM1" s="109"/>
      <c r="DJN1" s="109"/>
      <c r="DJO1" s="109"/>
      <c r="DJP1" s="109"/>
      <c r="DJQ1" s="109"/>
      <c r="DJR1" s="109"/>
      <c r="DJS1" s="109"/>
      <c r="DJT1" s="109"/>
      <c r="DJU1" s="109"/>
      <c r="DJV1" s="109"/>
      <c r="DJW1" s="109"/>
      <c r="DJX1" s="109"/>
      <c r="DJY1" s="109"/>
      <c r="DJZ1" s="109"/>
      <c r="DKA1" s="109"/>
      <c r="DKB1" s="109"/>
      <c r="DKC1" s="109"/>
      <c r="DKD1" s="109"/>
      <c r="DKE1" s="109"/>
      <c r="DKF1" s="109"/>
      <c r="DKG1" s="109"/>
      <c r="DKH1" s="109"/>
      <c r="DKI1" s="109"/>
      <c r="DKJ1" s="109"/>
      <c r="DKK1" s="109"/>
      <c r="DKL1" s="109"/>
      <c r="DKM1" s="109"/>
      <c r="DKN1" s="109"/>
      <c r="DKO1" s="109"/>
      <c r="DKP1" s="109"/>
      <c r="DKQ1" s="109"/>
      <c r="DKR1" s="109"/>
      <c r="DKS1" s="109"/>
      <c r="DKT1" s="109"/>
      <c r="DKU1" s="109"/>
      <c r="DKV1" s="109"/>
      <c r="DKW1" s="109"/>
      <c r="DKX1" s="109"/>
      <c r="DKY1" s="109"/>
      <c r="DKZ1" s="109"/>
      <c r="DLA1" s="109"/>
      <c r="DLB1" s="109"/>
      <c r="DLC1" s="109"/>
      <c r="DLD1" s="109"/>
      <c r="DLE1" s="109"/>
      <c r="DLF1" s="109"/>
      <c r="DLG1" s="109"/>
      <c r="DLH1" s="109"/>
      <c r="DLI1" s="109"/>
      <c r="DLJ1" s="109"/>
      <c r="DLK1" s="109"/>
      <c r="DLL1" s="109"/>
      <c r="DLM1" s="109"/>
      <c r="DLN1" s="109"/>
      <c r="DLO1" s="109"/>
      <c r="DLP1" s="109"/>
      <c r="DLQ1" s="109"/>
      <c r="DLR1" s="109"/>
      <c r="DLS1" s="109"/>
      <c r="DLT1" s="109"/>
      <c r="DLU1" s="109"/>
      <c r="DLV1" s="109"/>
      <c r="DLW1" s="109"/>
      <c r="DLX1" s="109"/>
      <c r="DLY1" s="109"/>
      <c r="DLZ1" s="109"/>
      <c r="DMA1" s="109"/>
      <c r="DMB1" s="109"/>
      <c r="DMC1" s="109"/>
      <c r="DMD1" s="109"/>
      <c r="DME1" s="109"/>
      <c r="DMF1" s="109"/>
      <c r="DMG1" s="109"/>
      <c r="DMH1" s="109"/>
      <c r="DMI1" s="109"/>
      <c r="DMJ1" s="109"/>
      <c r="DMK1" s="109"/>
      <c r="DML1" s="109"/>
      <c r="DMM1" s="109"/>
      <c r="DMN1" s="109"/>
      <c r="DMO1" s="109"/>
      <c r="DMP1" s="109"/>
      <c r="DMQ1" s="109"/>
      <c r="DMR1" s="109"/>
      <c r="DMS1" s="109"/>
      <c r="DMT1" s="109"/>
      <c r="DMU1" s="109"/>
      <c r="DMV1" s="109"/>
      <c r="DMW1" s="109"/>
      <c r="DMX1" s="109"/>
      <c r="DMY1" s="109"/>
      <c r="DMZ1" s="109"/>
      <c r="DNA1" s="109"/>
      <c r="DNB1" s="109"/>
      <c r="DNC1" s="109"/>
      <c r="DND1" s="109"/>
      <c r="DNE1" s="109"/>
      <c r="DNF1" s="109"/>
      <c r="DNG1" s="109"/>
      <c r="DNH1" s="109"/>
      <c r="DNI1" s="109"/>
      <c r="DNJ1" s="109"/>
      <c r="DNK1" s="109"/>
      <c r="DNL1" s="109"/>
      <c r="DNM1" s="109"/>
      <c r="DNN1" s="109"/>
      <c r="DNO1" s="109"/>
      <c r="DNP1" s="109"/>
      <c r="DNQ1" s="109"/>
      <c r="DNR1" s="109"/>
      <c r="DNS1" s="109"/>
      <c r="DNT1" s="109"/>
      <c r="DNU1" s="109"/>
      <c r="DNV1" s="109"/>
      <c r="DNW1" s="109"/>
      <c r="DNX1" s="109"/>
      <c r="DNY1" s="109"/>
      <c r="DNZ1" s="109"/>
      <c r="DOA1" s="109"/>
      <c r="DOB1" s="109"/>
      <c r="DOC1" s="109"/>
      <c r="DOD1" s="109"/>
      <c r="DOE1" s="109"/>
      <c r="DOF1" s="109"/>
      <c r="DOG1" s="109"/>
      <c r="DOH1" s="109"/>
      <c r="DOI1" s="109"/>
      <c r="DOJ1" s="109"/>
      <c r="DOK1" s="109"/>
      <c r="DOL1" s="109"/>
      <c r="DOM1" s="109"/>
      <c r="DON1" s="109"/>
      <c r="DOO1" s="109"/>
      <c r="DOP1" s="109"/>
      <c r="DOQ1" s="109"/>
      <c r="DOR1" s="109"/>
      <c r="DOS1" s="109"/>
      <c r="DOT1" s="109"/>
      <c r="DOU1" s="109"/>
      <c r="DOV1" s="109"/>
      <c r="DOW1" s="109"/>
      <c r="DOX1" s="109"/>
      <c r="DOY1" s="109"/>
      <c r="DOZ1" s="109"/>
      <c r="DPA1" s="109"/>
      <c r="DPB1" s="109"/>
      <c r="DPC1" s="109"/>
      <c r="DPD1" s="109"/>
      <c r="DPE1" s="109"/>
      <c r="DPF1" s="109"/>
      <c r="DPG1" s="109"/>
      <c r="DPH1" s="109"/>
      <c r="DPI1" s="109"/>
      <c r="DPJ1" s="109"/>
      <c r="DPK1" s="109"/>
      <c r="DPL1" s="109"/>
      <c r="DPM1" s="109"/>
      <c r="DPN1" s="109"/>
      <c r="DPO1" s="109"/>
      <c r="DPP1" s="109"/>
      <c r="DPQ1" s="109"/>
      <c r="DPR1" s="109"/>
      <c r="DPS1" s="109"/>
      <c r="DPT1" s="109"/>
      <c r="DPU1" s="109"/>
      <c r="DPV1" s="109"/>
      <c r="DPW1" s="109"/>
      <c r="DPX1" s="109"/>
      <c r="DPY1" s="109"/>
      <c r="DPZ1" s="109"/>
      <c r="DQA1" s="109"/>
      <c r="DQB1" s="109"/>
      <c r="DQC1" s="109"/>
      <c r="DQD1" s="109"/>
      <c r="DQE1" s="109"/>
      <c r="DQF1" s="109"/>
      <c r="DQG1" s="109"/>
      <c r="DQH1" s="109"/>
      <c r="DQI1" s="109"/>
      <c r="DQJ1" s="109"/>
      <c r="DQK1" s="109"/>
      <c r="DQL1" s="109"/>
      <c r="DQM1" s="109"/>
      <c r="DQN1" s="109"/>
      <c r="DQO1" s="109"/>
      <c r="DQP1" s="109"/>
      <c r="DQQ1" s="109"/>
      <c r="DQR1" s="109"/>
      <c r="DQS1" s="109"/>
      <c r="DQT1" s="109"/>
      <c r="DQU1" s="109"/>
      <c r="DQV1" s="109"/>
      <c r="DQW1" s="109"/>
      <c r="DQX1" s="109"/>
      <c r="DQY1" s="109"/>
      <c r="DQZ1" s="109"/>
      <c r="DRA1" s="109"/>
      <c r="DRB1" s="109"/>
      <c r="DRC1" s="109"/>
      <c r="DRD1" s="109"/>
      <c r="DRE1" s="109"/>
      <c r="DRF1" s="109"/>
      <c r="DRG1" s="109"/>
      <c r="DRH1" s="109"/>
      <c r="DRI1" s="109"/>
      <c r="DRJ1" s="109"/>
      <c r="DRK1" s="109"/>
      <c r="DRL1" s="109"/>
      <c r="DRM1" s="109"/>
      <c r="DRN1" s="109"/>
      <c r="DRO1" s="109"/>
      <c r="DRP1" s="109"/>
      <c r="DRQ1" s="109"/>
      <c r="DRR1" s="109"/>
      <c r="DRS1" s="109"/>
      <c r="DRT1" s="109"/>
      <c r="DRU1" s="109"/>
      <c r="DRV1" s="109"/>
      <c r="DRW1" s="109"/>
      <c r="DRX1" s="109"/>
      <c r="DRY1" s="109"/>
      <c r="DRZ1" s="109"/>
      <c r="DSA1" s="109"/>
      <c r="DSB1" s="109"/>
      <c r="DSC1" s="109"/>
      <c r="DSD1" s="109"/>
      <c r="DSE1" s="109"/>
      <c r="DSF1" s="109"/>
      <c r="DSG1" s="109"/>
      <c r="DSH1" s="109"/>
      <c r="DSI1" s="109"/>
      <c r="DSJ1" s="109"/>
      <c r="DSK1" s="109"/>
      <c r="DSL1" s="109"/>
      <c r="DSM1" s="109"/>
      <c r="DSN1" s="109"/>
      <c r="DSO1" s="109"/>
      <c r="DSP1" s="109"/>
      <c r="DSQ1" s="109"/>
      <c r="DSR1" s="109"/>
      <c r="DSS1" s="109"/>
      <c r="DST1" s="109"/>
      <c r="DSU1" s="109"/>
      <c r="DSV1" s="109"/>
      <c r="DSW1" s="109"/>
      <c r="DSX1" s="109"/>
      <c r="DSY1" s="109"/>
      <c r="DSZ1" s="109"/>
      <c r="DTA1" s="109"/>
      <c r="DTB1" s="109"/>
      <c r="DTC1" s="109"/>
      <c r="DTD1" s="109"/>
      <c r="DTE1" s="109"/>
      <c r="DTF1" s="109"/>
      <c r="DTG1" s="109"/>
      <c r="DTH1" s="109"/>
      <c r="DTI1" s="109"/>
      <c r="DTJ1" s="109"/>
      <c r="DTK1" s="109"/>
      <c r="DTL1" s="109"/>
      <c r="DTM1" s="109"/>
      <c r="DTN1" s="109"/>
      <c r="DTO1" s="109"/>
      <c r="DTP1" s="109"/>
      <c r="DTQ1" s="109"/>
      <c r="DTR1" s="109"/>
      <c r="DTS1" s="109"/>
      <c r="DTT1" s="109"/>
      <c r="DTU1" s="109"/>
      <c r="DTV1" s="109"/>
      <c r="DTW1" s="109"/>
      <c r="DTX1" s="109"/>
      <c r="DTY1" s="109"/>
      <c r="DTZ1" s="109"/>
      <c r="DUA1" s="109"/>
      <c r="DUB1" s="109"/>
      <c r="DUC1" s="109"/>
      <c r="DUD1" s="109"/>
      <c r="DUE1" s="109"/>
      <c r="DUF1" s="109"/>
      <c r="DUG1" s="109"/>
      <c r="DUH1" s="109"/>
      <c r="DUI1" s="109"/>
      <c r="DUJ1" s="109"/>
      <c r="DUK1" s="109"/>
      <c r="DUL1" s="109"/>
      <c r="DUM1" s="109"/>
      <c r="DUN1" s="109"/>
      <c r="DUO1" s="109"/>
      <c r="DUP1" s="109"/>
      <c r="DUQ1" s="109"/>
      <c r="DUR1" s="109"/>
      <c r="DUS1" s="109"/>
      <c r="DUT1" s="109"/>
      <c r="DUU1" s="109"/>
      <c r="DUV1" s="109"/>
      <c r="DUW1" s="109"/>
      <c r="DUX1" s="109"/>
      <c r="DUY1" s="109"/>
      <c r="DUZ1" s="109"/>
      <c r="DVA1" s="109"/>
      <c r="DVB1" s="109"/>
      <c r="DVC1" s="109"/>
      <c r="DVD1" s="109"/>
      <c r="DVE1" s="109"/>
      <c r="DVF1" s="109"/>
      <c r="DVG1" s="109"/>
      <c r="DVH1" s="109"/>
      <c r="DVI1" s="109"/>
      <c r="DVJ1" s="109"/>
      <c r="DVK1" s="109"/>
      <c r="DVL1" s="109"/>
      <c r="DVM1" s="109"/>
      <c r="DVN1" s="109"/>
      <c r="DVO1" s="109"/>
      <c r="DVP1" s="109"/>
      <c r="DVQ1" s="109"/>
      <c r="DVR1" s="109"/>
      <c r="DVS1" s="109"/>
      <c r="DVT1" s="109"/>
      <c r="DVU1" s="109"/>
      <c r="DVV1" s="109"/>
      <c r="DVW1" s="109"/>
      <c r="DVX1" s="109"/>
      <c r="DVY1" s="109"/>
      <c r="DVZ1" s="109"/>
      <c r="DWA1" s="109"/>
      <c r="DWB1" s="109"/>
      <c r="DWC1" s="109"/>
      <c r="DWD1" s="109"/>
      <c r="DWE1" s="109"/>
      <c r="DWF1" s="109"/>
      <c r="DWG1" s="109"/>
      <c r="DWH1" s="109"/>
      <c r="DWI1" s="109"/>
      <c r="DWJ1" s="109"/>
      <c r="DWK1" s="109"/>
      <c r="DWL1" s="109"/>
      <c r="DWM1" s="109"/>
      <c r="DWN1" s="109"/>
      <c r="DWO1" s="109"/>
      <c r="DWP1" s="109"/>
      <c r="DWQ1" s="109"/>
      <c r="DWR1" s="109"/>
      <c r="DWS1" s="109"/>
      <c r="DWT1" s="109"/>
      <c r="DWU1" s="109"/>
      <c r="DWV1" s="109"/>
      <c r="DWW1" s="109"/>
      <c r="DWX1" s="109"/>
      <c r="DWY1" s="109"/>
      <c r="DWZ1" s="109"/>
      <c r="DXA1" s="109"/>
      <c r="DXB1" s="109"/>
      <c r="DXC1" s="109"/>
      <c r="DXD1" s="109"/>
      <c r="DXE1" s="109"/>
      <c r="DXF1" s="109"/>
      <c r="DXG1" s="109"/>
      <c r="DXH1" s="109"/>
      <c r="DXI1" s="109"/>
      <c r="DXJ1" s="109"/>
      <c r="DXK1" s="109"/>
      <c r="DXL1" s="109"/>
      <c r="DXM1" s="109"/>
      <c r="DXN1" s="109"/>
      <c r="DXO1" s="109"/>
      <c r="DXP1" s="109"/>
      <c r="DXQ1" s="109"/>
      <c r="DXR1" s="109"/>
      <c r="DXS1" s="109"/>
      <c r="DXT1" s="109"/>
      <c r="DXU1" s="109"/>
      <c r="DXV1" s="109"/>
      <c r="DXW1" s="109"/>
      <c r="DXX1" s="109"/>
      <c r="DXY1" s="109"/>
      <c r="DXZ1" s="109"/>
      <c r="DYA1" s="109"/>
      <c r="DYB1" s="109"/>
      <c r="DYC1" s="109"/>
      <c r="DYD1" s="109"/>
      <c r="DYE1" s="109"/>
      <c r="DYF1" s="109"/>
      <c r="DYG1" s="109"/>
      <c r="DYH1" s="109"/>
      <c r="DYI1" s="109"/>
      <c r="DYJ1" s="109"/>
      <c r="DYK1" s="109"/>
      <c r="DYL1" s="109"/>
      <c r="DYM1" s="109"/>
      <c r="DYN1" s="109"/>
      <c r="DYO1" s="109"/>
      <c r="DYP1" s="109"/>
      <c r="DYQ1" s="109"/>
      <c r="DYR1" s="109"/>
      <c r="DYS1" s="109"/>
      <c r="DYT1" s="109"/>
      <c r="DYU1" s="109"/>
      <c r="DYV1" s="109"/>
      <c r="DYW1" s="109"/>
      <c r="DYX1" s="109"/>
      <c r="DYY1" s="109"/>
      <c r="DYZ1" s="109"/>
      <c r="DZA1" s="109"/>
      <c r="DZB1" s="109"/>
      <c r="DZC1" s="109"/>
      <c r="DZD1" s="109"/>
      <c r="DZE1" s="109"/>
      <c r="DZF1" s="109"/>
      <c r="DZG1" s="109"/>
      <c r="DZH1" s="109"/>
      <c r="DZI1" s="109"/>
      <c r="DZJ1" s="109"/>
      <c r="DZK1" s="109"/>
      <c r="DZL1" s="109"/>
      <c r="DZM1" s="109"/>
      <c r="DZN1" s="109"/>
      <c r="DZO1" s="109"/>
      <c r="DZP1" s="109"/>
      <c r="DZQ1" s="109"/>
      <c r="DZR1" s="109"/>
      <c r="DZS1" s="109"/>
      <c r="DZT1" s="109"/>
      <c r="DZU1" s="109"/>
      <c r="DZV1" s="109"/>
      <c r="DZW1" s="109"/>
      <c r="DZX1" s="109"/>
      <c r="DZY1" s="109"/>
      <c r="DZZ1" s="109"/>
      <c r="EAA1" s="109"/>
      <c r="EAB1" s="109"/>
      <c r="EAC1" s="109"/>
      <c r="EAD1" s="109"/>
      <c r="EAE1" s="109"/>
      <c r="EAF1" s="109"/>
      <c r="EAG1" s="109"/>
      <c r="EAH1" s="109"/>
      <c r="EAI1" s="109"/>
      <c r="EAJ1" s="109"/>
      <c r="EAK1" s="109"/>
      <c r="EAL1" s="109"/>
      <c r="EAM1" s="109"/>
      <c r="EAN1" s="109"/>
      <c r="EAO1" s="109"/>
      <c r="EAP1" s="109"/>
      <c r="EAQ1" s="109"/>
      <c r="EAR1" s="109"/>
      <c r="EAS1" s="109"/>
      <c r="EAT1" s="109"/>
      <c r="EAU1" s="109"/>
      <c r="EAV1" s="109"/>
      <c r="EAW1" s="109"/>
      <c r="EAX1" s="109"/>
      <c r="EAY1" s="109"/>
      <c r="EAZ1" s="109"/>
      <c r="EBA1" s="109"/>
      <c r="EBB1" s="109"/>
      <c r="EBC1" s="109"/>
      <c r="EBD1" s="109"/>
      <c r="EBE1" s="109"/>
      <c r="EBF1" s="109"/>
      <c r="EBG1" s="109"/>
      <c r="EBH1" s="109"/>
      <c r="EBI1" s="109"/>
      <c r="EBJ1" s="109"/>
      <c r="EBK1" s="109"/>
      <c r="EBL1" s="109"/>
      <c r="EBM1" s="109"/>
      <c r="EBN1" s="109"/>
      <c r="EBO1" s="109"/>
      <c r="EBP1" s="109"/>
      <c r="EBQ1" s="109"/>
      <c r="EBR1" s="109"/>
      <c r="EBS1" s="109"/>
      <c r="EBT1" s="109"/>
      <c r="EBU1" s="109"/>
      <c r="EBV1" s="109"/>
      <c r="EBW1" s="109"/>
      <c r="EBX1" s="109"/>
      <c r="EBY1" s="109"/>
      <c r="EBZ1" s="109"/>
      <c r="ECA1" s="109"/>
      <c r="ECB1" s="109"/>
      <c r="ECC1" s="109"/>
      <c r="ECD1" s="109"/>
      <c r="ECE1" s="109"/>
      <c r="ECF1" s="109"/>
      <c r="ECG1" s="109"/>
      <c r="ECH1" s="109"/>
      <c r="ECI1" s="109"/>
      <c r="ECJ1" s="109"/>
      <c r="ECK1" s="109"/>
      <c r="ECL1" s="109"/>
      <c r="ECM1" s="109"/>
      <c r="ECN1" s="109"/>
      <c r="ECO1" s="109"/>
      <c r="ECP1" s="109"/>
      <c r="ECQ1" s="109"/>
      <c r="ECR1" s="109"/>
      <c r="ECS1" s="109"/>
      <c r="ECT1" s="109"/>
      <c r="ECU1" s="109"/>
      <c r="ECV1" s="109"/>
      <c r="ECW1" s="109"/>
      <c r="ECX1" s="109"/>
      <c r="ECY1" s="109"/>
      <c r="ECZ1" s="109"/>
      <c r="EDA1" s="109"/>
      <c r="EDB1" s="109"/>
      <c r="EDC1" s="109"/>
      <c r="EDD1" s="109"/>
      <c r="EDE1" s="109"/>
      <c r="EDF1" s="109"/>
      <c r="EDG1" s="109"/>
      <c r="EDH1" s="109"/>
      <c r="EDI1" s="109"/>
      <c r="EDJ1" s="109"/>
      <c r="EDK1" s="109"/>
      <c r="EDL1" s="109"/>
      <c r="EDM1" s="109"/>
      <c r="EDN1" s="109"/>
      <c r="EDO1" s="109"/>
      <c r="EDP1" s="109"/>
      <c r="EDQ1" s="109"/>
      <c r="EDR1" s="109"/>
      <c r="EDS1" s="109"/>
      <c r="EDT1" s="109"/>
      <c r="EDU1" s="109"/>
      <c r="EDV1" s="109"/>
      <c r="EDW1" s="109"/>
      <c r="EDX1" s="109"/>
      <c r="EDY1" s="109"/>
      <c r="EDZ1" s="109"/>
      <c r="EEA1" s="109"/>
      <c r="EEB1" s="109"/>
      <c r="EEC1" s="109"/>
      <c r="EED1" s="109"/>
      <c r="EEE1" s="109"/>
      <c r="EEF1" s="109"/>
      <c r="EEG1" s="109"/>
      <c r="EEH1" s="109"/>
      <c r="EEI1" s="109"/>
      <c r="EEJ1" s="109"/>
      <c r="EEK1" s="109"/>
      <c r="EEL1" s="109"/>
      <c r="EEM1" s="109"/>
      <c r="EEN1" s="109"/>
      <c r="EEO1" s="109"/>
      <c r="EEP1" s="109"/>
      <c r="EEQ1" s="109"/>
      <c r="EER1" s="109"/>
      <c r="EES1" s="109"/>
      <c r="EET1" s="109"/>
      <c r="EEU1" s="109"/>
      <c r="EEV1" s="109"/>
      <c r="EEW1" s="109"/>
      <c r="EEX1" s="109"/>
      <c r="EEY1" s="109"/>
      <c r="EEZ1" s="109"/>
      <c r="EFA1" s="109"/>
      <c r="EFB1" s="109"/>
      <c r="EFC1" s="109"/>
      <c r="EFD1" s="109"/>
      <c r="EFE1" s="109"/>
      <c r="EFF1" s="109"/>
      <c r="EFG1" s="109"/>
      <c r="EFH1" s="109"/>
      <c r="EFI1" s="109"/>
      <c r="EFJ1" s="109"/>
      <c r="EFK1" s="109"/>
      <c r="EFL1" s="109"/>
      <c r="EFM1" s="109"/>
      <c r="EFN1" s="109"/>
      <c r="EFO1" s="109"/>
      <c r="EFP1" s="109"/>
      <c r="EFQ1" s="109"/>
      <c r="EFR1" s="109"/>
      <c r="EFS1" s="109"/>
      <c r="EFT1" s="109"/>
      <c r="EFU1" s="109"/>
      <c r="EFV1" s="109"/>
      <c r="EFW1" s="109"/>
      <c r="EFX1" s="109"/>
      <c r="EFY1" s="109"/>
      <c r="EFZ1" s="109"/>
      <c r="EGA1" s="109"/>
      <c r="EGB1" s="109"/>
      <c r="EGC1" s="109"/>
      <c r="EGD1" s="109"/>
      <c r="EGE1" s="109"/>
      <c r="EGF1" s="109"/>
      <c r="EGG1" s="109"/>
      <c r="EGH1" s="109"/>
      <c r="EGI1" s="109"/>
      <c r="EGJ1" s="109"/>
      <c r="EGK1" s="109"/>
      <c r="EGL1" s="109"/>
      <c r="EGM1" s="109"/>
      <c r="EGN1" s="109"/>
      <c r="EGO1" s="109"/>
      <c r="EGP1" s="109"/>
      <c r="EGQ1" s="109"/>
      <c r="EGR1" s="109"/>
      <c r="EGS1" s="109"/>
      <c r="EGT1" s="109"/>
      <c r="EGU1" s="109"/>
      <c r="EGV1" s="109"/>
      <c r="EGW1" s="109"/>
      <c r="EGX1" s="109"/>
      <c r="EGY1" s="109"/>
      <c r="EGZ1" s="109"/>
      <c r="EHA1" s="109"/>
      <c r="EHB1" s="109"/>
      <c r="EHC1" s="109"/>
      <c r="EHD1" s="109"/>
      <c r="EHE1" s="109"/>
      <c r="EHF1" s="109"/>
      <c r="EHG1" s="109"/>
      <c r="EHH1" s="109"/>
      <c r="EHI1" s="109"/>
      <c r="EHJ1" s="109"/>
      <c r="EHK1" s="109"/>
      <c r="EHL1" s="109"/>
      <c r="EHM1" s="109"/>
      <c r="EHN1" s="109"/>
      <c r="EHO1" s="109"/>
      <c r="EHP1" s="109"/>
      <c r="EHQ1" s="109"/>
      <c r="EHR1" s="109"/>
      <c r="EHS1" s="109"/>
      <c r="EHT1" s="109"/>
      <c r="EHU1" s="109"/>
      <c r="EHV1" s="109"/>
      <c r="EHW1" s="109"/>
      <c r="EHX1" s="109"/>
      <c r="EHY1" s="109"/>
      <c r="EHZ1" s="109"/>
      <c r="EIA1" s="109"/>
      <c r="EIB1" s="109"/>
      <c r="EIC1" s="109"/>
      <c r="EID1" s="109"/>
      <c r="EIE1" s="109"/>
      <c r="EIF1" s="109"/>
      <c r="EIG1" s="109"/>
      <c r="EIH1" s="109"/>
      <c r="EII1" s="109"/>
      <c r="EIJ1" s="109"/>
      <c r="EIK1" s="109"/>
      <c r="EIL1" s="109"/>
      <c r="EIM1" s="109"/>
      <c r="EIN1" s="109"/>
      <c r="EIO1" s="109"/>
      <c r="EIP1" s="109"/>
      <c r="EIQ1" s="109"/>
      <c r="EIR1" s="109"/>
      <c r="EIS1" s="109"/>
      <c r="EIT1" s="109"/>
      <c r="EIU1" s="109"/>
      <c r="EIV1" s="109"/>
      <c r="EIW1" s="109"/>
      <c r="EIX1" s="109"/>
      <c r="EIY1" s="109"/>
      <c r="EIZ1" s="109"/>
      <c r="EJA1" s="109"/>
      <c r="EJB1" s="109"/>
      <c r="EJC1" s="109"/>
      <c r="EJD1" s="109"/>
      <c r="EJE1" s="109"/>
      <c r="EJF1" s="109"/>
      <c r="EJG1" s="109"/>
      <c r="EJH1" s="109"/>
      <c r="EJI1" s="109"/>
      <c r="EJJ1" s="109"/>
      <c r="EJK1" s="109"/>
      <c r="EJL1" s="109"/>
      <c r="EJM1" s="109"/>
      <c r="EJN1" s="109"/>
      <c r="EJO1" s="109"/>
      <c r="EJP1" s="109"/>
      <c r="EJQ1" s="109"/>
      <c r="EJR1" s="109"/>
      <c r="EJS1" s="109"/>
      <c r="EJT1" s="109"/>
      <c r="EJU1" s="109"/>
      <c r="EJV1" s="109"/>
      <c r="EJW1" s="109"/>
      <c r="EJX1" s="109"/>
      <c r="EJY1" s="109"/>
      <c r="EJZ1" s="109"/>
      <c r="EKA1" s="109"/>
      <c r="EKB1" s="109"/>
      <c r="EKC1" s="109"/>
      <c r="EKD1" s="109"/>
      <c r="EKE1" s="109"/>
      <c r="EKF1" s="109"/>
      <c r="EKG1" s="109"/>
      <c r="EKH1" s="109"/>
      <c r="EKI1" s="109"/>
      <c r="EKJ1" s="109"/>
      <c r="EKK1" s="109"/>
      <c r="EKL1" s="109"/>
      <c r="EKM1" s="109"/>
      <c r="EKN1" s="109"/>
      <c r="EKO1" s="109"/>
      <c r="EKP1" s="109"/>
      <c r="EKQ1" s="109"/>
      <c r="EKR1" s="109"/>
      <c r="EKS1" s="109"/>
      <c r="EKT1" s="109"/>
      <c r="EKU1" s="109"/>
      <c r="EKV1" s="109"/>
      <c r="EKW1" s="109"/>
      <c r="EKX1" s="109"/>
      <c r="EKY1" s="109"/>
      <c r="EKZ1" s="109"/>
      <c r="ELA1" s="109"/>
      <c r="ELB1" s="109"/>
      <c r="ELC1" s="109"/>
      <c r="ELD1" s="109"/>
      <c r="ELE1" s="109"/>
      <c r="ELF1" s="109"/>
      <c r="ELG1" s="109"/>
      <c r="ELH1" s="109"/>
      <c r="ELI1" s="109"/>
      <c r="ELJ1" s="109"/>
      <c r="ELK1" s="109"/>
      <c r="ELL1" s="109"/>
      <c r="ELM1" s="109"/>
      <c r="ELN1" s="109"/>
      <c r="ELO1" s="109"/>
      <c r="ELP1" s="109"/>
      <c r="ELQ1" s="109"/>
      <c r="ELR1" s="109"/>
      <c r="ELS1" s="109"/>
      <c r="ELT1" s="109"/>
      <c r="ELU1" s="109"/>
      <c r="ELV1" s="109"/>
      <c r="ELW1" s="109"/>
      <c r="ELX1" s="109"/>
      <c r="ELY1" s="109"/>
      <c r="ELZ1" s="109"/>
      <c r="EMA1" s="109"/>
      <c r="EMB1" s="109"/>
      <c r="EMC1" s="109"/>
      <c r="EMD1" s="109"/>
      <c r="EME1" s="109"/>
      <c r="EMF1" s="109"/>
      <c r="EMG1" s="109"/>
      <c r="EMH1" s="109"/>
      <c r="EMI1" s="109"/>
      <c r="EMJ1" s="109"/>
      <c r="EMK1" s="109"/>
      <c r="EML1" s="109"/>
      <c r="EMM1" s="109"/>
      <c r="EMN1" s="109"/>
      <c r="EMO1" s="109"/>
      <c r="EMP1" s="109"/>
      <c r="EMQ1" s="109"/>
      <c r="EMR1" s="109"/>
      <c r="EMS1" s="109"/>
      <c r="EMT1" s="109"/>
      <c r="EMU1" s="109"/>
      <c r="EMV1" s="109"/>
      <c r="EMW1" s="109"/>
      <c r="EMX1" s="109"/>
      <c r="EMY1" s="109"/>
      <c r="EMZ1" s="109"/>
      <c r="ENA1" s="109"/>
      <c r="ENB1" s="109"/>
      <c r="ENC1" s="109"/>
      <c r="END1" s="109"/>
      <c r="ENE1" s="109"/>
      <c r="ENF1" s="109"/>
      <c r="ENG1" s="109"/>
      <c r="ENH1" s="109"/>
      <c r="ENI1" s="109"/>
      <c r="ENJ1" s="109"/>
      <c r="ENK1" s="109"/>
      <c r="ENL1" s="109"/>
      <c r="ENM1" s="109"/>
      <c r="ENN1" s="109"/>
      <c r="ENO1" s="109"/>
      <c r="ENP1" s="109"/>
      <c r="ENQ1" s="109"/>
      <c r="ENR1" s="109"/>
      <c r="ENS1" s="109"/>
      <c r="ENT1" s="109"/>
      <c r="ENU1" s="109"/>
      <c r="ENV1" s="109"/>
      <c r="ENW1" s="109"/>
      <c r="ENX1" s="109"/>
      <c r="ENY1" s="109"/>
      <c r="ENZ1" s="109"/>
      <c r="EOA1" s="109"/>
      <c r="EOB1" s="109"/>
      <c r="EOC1" s="109"/>
      <c r="EOD1" s="109"/>
      <c r="EOE1" s="109"/>
      <c r="EOF1" s="109"/>
      <c r="EOG1" s="109"/>
      <c r="EOH1" s="109"/>
      <c r="EOI1" s="109"/>
      <c r="EOJ1" s="109"/>
      <c r="EOK1" s="109"/>
      <c r="EOL1" s="109"/>
      <c r="EOM1" s="109"/>
      <c r="EON1" s="109"/>
      <c r="EOO1" s="109"/>
      <c r="EOP1" s="109"/>
      <c r="EOQ1" s="109"/>
      <c r="EOR1" s="109"/>
      <c r="EOS1" s="109"/>
      <c r="EOT1" s="109"/>
      <c r="EOU1" s="109"/>
      <c r="EOV1" s="109"/>
      <c r="EOW1" s="109"/>
      <c r="EOX1" s="109"/>
      <c r="EOY1" s="109"/>
      <c r="EOZ1" s="109"/>
      <c r="EPA1" s="109"/>
      <c r="EPB1" s="109"/>
      <c r="EPC1" s="109"/>
      <c r="EPD1" s="109"/>
      <c r="EPE1" s="109"/>
      <c r="EPF1" s="109"/>
      <c r="EPG1" s="109"/>
      <c r="EPH1" s="109"/>
      <c r="EPI1" s="109"/>
      <c r="EPJ1" s="109"/>
      <c r="EPK1" s="109"/>
      <c r="EPL1" s="109"/>
      <c r="EPM1" s="109"/>
      <c r="EPN1" s="109"/>
      <c r="EPO1" s="109"/>
      <c r="EPP1" s="109"/>
      <c r="EPQ1" s="109"/>
      <c r="EPR1" s="109"/>
      <c r="EPS1" s="109"/>
      <c r="EPT1" s="109"/>
      <c r="EPU1" s="109"/>
      <c r="EPV1" s="109"/>
      <c r="EPW1" s="109"/>
      <c r="EPX1" s="109"/>
      <c r="EPY1" s="109"/>
      <c r="EPZ1" s="109"/>
      <c r="EQA1" s="109"/>
      <c r="EQB1" s="109"/>
      <c r="EQC1" s="109"/>
      <c r="EQD1" s="109"/>
      <c r="EQE1" s="109"/>
      <c r="EQF1" s="109"/>
      <c r="EQG1" s="109"/>
      <c r="EQH1" s="109"/>
      <c r="EQI1" s="109"/>
      <c r="EQJ1" s="109"/>
      <c r="EQK1" s="109"/>
      <c r="EQL1" s="109"/>
      <c r="EQM1" s="109"/>
      <c r="EQN1" s="109"/>
      <c r="EQO1" s="109"/>
      <c r="EQP1" s="109"/>
      <c r="EQQ1" s="109"/>
      <c r="EQR1" s="109"/>
      <c r="EQS1" s="109"/>
      <c r="EQT1" s="109"/>
      <c r="EQU1" s="109"/>
      <c r="EQV1" s="109"/>
      <c r="EQW1" s="109"/>
      <c r="EQX1" s="109"/>
      <c r="EQY1" s="109"/>
      <c r="EQZ1" s="109"/>
      <c r="ERA1" s="109"/>
      <c r="ERB1" s="109"/>
      <c r="ERC1" s="109"/>
      <c r="ERD1" s="109"/>
      <c r="ERE1" s="109"/>
      <c r="ERF1" s="109"/>
      <c r="ERG1" s="109"/>
      <c r="ERH1" s="109"/>
      <c r="ERI1" s="109"/>
      <c r="ERJ1" s="109"/>
      <c r="ERK1" s="109"/>
      <c r="ERL1" s="109"/>
      <c r="ERM1" s="109"/>
      <c r="ERN1" s="109"/>
      <c r="ERO1" s="109"/>
      <c r="ERP1" s="109"/>
      <c r="ERQ1" s="109"/>
      <c r="ERR1" s="109"/>
      <c r="ERS1" s="109"/>
      <c r="ERT1" s="109"/>
      <c r="ERU1" s="109"/>
      <c r="ERV1" s="109"/>
      <c r="ERW1" s="109"/>
      <c r="ERX1" s="109"/>
      <c r="ERY1" s="109"/>
      <c r="ERZ1" s="109"/>
      <c r="ESA1" s="109"/>
      <c r="ESB1" s="109"/>
      <c r="ESC1" s="109"/>
      <c r="ESD1" s="109"/>
      <c r="ESE1" s="109"/>
      <c r="ESF1" s="109"/>
      <c r="ESG1" s="109"/>
      <c r="ESH1" s="109"/>
      <c r="ESI1" s="109"/>
      <c r="ESJ1" s="109"/>
      <c r="ESK1" s="109"/>
      <c r="ESL1" s="109"/>
      <c r="ESM1" s="109"/>
      <c r="ESN1" s="109"/>
      <c r="ESO1" s="109"/>
      <c r="ESP1" s="109"/>
      <c r="ESQ1" s="109"/>
      <c r="ESR1" s="109"/>
      <c r="ESS1" s="109"/>
      <c r="EST1" s="109"/>
      <c r="ESU1" s="109"/>
      <c r="ESV1" s="109"/>
      <c r="ESW1" s="109"/>
      <c r="ESX1" s="109"/>
      <c r="ESY1" s="109"/>
      <c r="ESZ1" s="109"/>
      <c r="ETA1" s="109"/>
      <c r="ETB1" s="109"/>
      <c r="ETC1" s="109"/>
      <c r="ETD1" s="109"/>
      <c r="ETE1" s="109"/>
      <c r="ETF1" s="109"/>
      <c r="ETG1" s="109"/>
      <c r="ETH1" s="109"/>
      <c r="ETI1" s="109"/>
      <c r="ETJ1" s="109"/>
      <c r="ETK1" s="109"/>
      <c r="ETL1" s="109"/>
      <c r="ETM1" s="109"/>
      <c r="ETN1" s="109"/>
      <c r="ETO1" s="109"/>
      <c r="ETP1" s="109"/>
      <c r="ETQ1" s="109"/>
      <c r="ETR1" s="109"/>
      <c r="ETS1" s="109"/>
      <c r="ETT1" s="109"/>
      <c r="ETU1" s="109"/>
      <c r="ETV1" s="109"/>
      <c r="ETW1" s="109"/>
      <c r="ETX1" s="109"/>
      <c r="ETY1" s="109"/>
      <c r="ETZ1" s="109"/>
      <c r="EUA1" s="109"/>
      <c r="EUB1" s="109"/>
      <c r="EUC1" s="109"/>
      <c r="EUD1" s="109"/>
      <c r="EUE1" s="109"/>
      <c r="EUF1" s="109"/>
      <c r="EUG1" s="109"/>
      <c r="EUH1" s="109"/>
      <c r="EUI1" s="109"/>
      <c r="EUJ1" s="109"/>
      <c r="EUK1" s="109"/>
      <c r="EUL1" s="109"/>
      <c r="EUM1" s="109"/>
      <c r="EUN1" s="109"/>
      <c r="EUO1" s="109"/>
      <c r="EUP1" s="109"/>
      <c r="EUQ1" s="109"/>
      <c r="EUR1" s="109"/>
      <c r="EUS1" s="109"/>
      <c r="EUT1" s="109"/>
      <c r="EUU1" s="109"/>
      <c r="EUV1" s="109"/>
      <c r="EUW1" s="109"/>
      <c r="EUX1" s="109"/>
      <c r="EUY1" s="109"/>
      <c r="EUZ1" s="109"/>
      <c r="EVA1" s="109"/>
      <c r="EVB1" s="109"/>
      <c r="EVC1" s="109"/>
      <c r="EVD1" s="109"/>
      <c r="EVE1" s="109"/>
      <c r="EVF1" s="109"/>
      <c r="EVG1" s="109"/>
      <c r="EVH1" s="109"/>
      <c r="EVI1" s="109"/>
      <c r="EVJ1" s="109"/>
      <c r="EVK1" s="109"/>
      <c r="EVL1" s="109"/>
      <c r="EVM1" s="109"/>
      <c r="EVN1" s="109"/>
      <c r="EVO1" s="109"/>
      <c r="EVP1" s="109"/>
      <c r="EVQ1" s="109"/>
      <c r="EVR1" s="109"/>
      <c r="EVS1" s="109"/>
      <c r="EVT1" s="109"/>
      <c r="EVU1" s="109"/>
      <c r="EVV1" s="109"/>
      <c r="EVW1" s="109"/>
      <c r="EVX1" s="109"/>
      <c r="EVY1" s="109"/>
      <c r="EVZ1" s="109"/>
      <c r="EWA1" s="109"/>
      <c r="EWB1" s="109"/>
      <c r="EWC1" s="109"/>
      <c r="EWD1" s="109"/>
      <c r="EWE1" s="109"/>
      <c r="EWF1" s="109"/>
      <c r="EWG1" s="109"/>
      <c r="EWH1" s="109"/>
      <c r="EWI1" s="109"/>
      <c r="EWJ1" s="109"/>
      <c r="EWK1" s="109"/>
      <c r="EWL1" s="109"/>
      <c r="EWM1" s="109"/>
      <c r="EWN1" s="109"/>
      <c r="EWO1" s="109"/>
      <c r="EWP1" s="109"/>
      <c r="EWQ1" s="109"/>
      <c r="EWR1" s="109"/>
      <c r="EWS1" s="109"/>
      <c r="EWT1" s="109"/>
      <c r="EWU1" s="109"/>
      <c r="EWV1" s="109"/>
      <c r="EWW1" s="109"/>
      <c r="EWX1" s="109"/>
      <c r="EWY1" s="109"/>
      <c r="EWZ1" s="109"/>
      <c r="EXA1" s="109"/>
      <c r="EXB1" s="109"/>
      <c r="EXC1" s="109"/>
      <c r="EXD1" s="109"/>
      <c r="EXE1" s="109"/>
      <c r="EXF1" s="109"/>
      <c r="EXG1" s="109"/>
      <c r="EXH1" s="109"/>
      <c r="EXI1" s="109"/>
      <c r="EXJ1" s="109"/>
      <c r="EXK1" s="109"/>
      <c r="EXL1" s="109"/>
      <c r="EXM1" s="109"/>
      <c r="EXN1" s="109"/>
      <c r="EXO1" s="109"/>
      <c r="EXP1" s="109"/>
      <c r="EXQ1" s="109"/>
      <c r="EXR1" s="109"/>
      <c r="EXS1" s="109"/>
      <c r="EXT1" s="109"/>
      <c r="EXU1" s="109"/>
      <c r="EXV1" s="109"/>
      <c r="EXW1" s="109"/>
      <c r="EXX1" s="109"/>
      <c r="EXY1" s="109"/>
      <c r="EXZ1" s="109"/>
      <c r="EYA1" s="109"/>
      <c r="EYB1" s="109"/>
      <c r="EYC1" s="109"/>
      <c r="EYD1" s="109"/>
      <c r="EYE1" s="109"/>
      <c r="EYF1" s="109"/>
      <c r="EYG1" s="109"/>
      <c r="EYH1" s="109"/>
      <c r="EYI1" s="109"/>
      <c r="EYJ1" s="109"/>
      <c r="EYK1" s="109"/>
      <c r="EYL1" s="109"/>
      <c r="EYM1" s="109"/>
      <c r="EYN1" s="109"/>
      <c r="EYO1" s="109"/>
      <c r="EYP1" s="109"/>
      <c r="EYQ1" s="109"/>
      <c r="EYR1" s="109"/>
      <c r="EYS1" s="109"/>
      <c r="EYT1" s="109"/>
      <c r="EYU1" s="109"/>
      <c r="EYV1" s="109"/>
      <c r="EYW1" s="109"/>
      <c r="EYX1" s="109"/>
      <c r="EYY1" s="109"/>
      <c r="EYZ1" s="109"/>
      <c r="EZA1" s="109"/>
      <c r="EZB1" s="109"/>
      <c r="EZC1" s="109"/>
      <c r="EZD1" s="109"/>
      <c r="EZE1" s="109"/>
      <c r="EZF1" s="109"/>
      <c r="EZG1" s="109"/>
      <c r="EZH1" s="109"/>
      <c r="EZI1" s="109"/>
      <c r="EZJ1" s="109"/>
      <c r="EZK1" s="109"/>
      <c r="EZL1" s="109"/>
      <c r="EZM1" s="109"/>
      <c r="EZN1" s="109"/>
      <c r="EZO1" s="109"/>
      <c r="EZP1" s="109"/>
      <c r="EZQ1" s="109"/>
      <c r="EZR1" s="109"/>
      <c r="EZS1" s="109"/>
      <c r="EZT1" s="109"/>
      <c r="EZU1" s="109"/>
      <c r="EZV1" s="109"/>
      <c r="EZW1" s="109"/>
      <c r="EZX1" s="109"/>
      <c r="EZY1" s="109"/>
      <c r="EZZ1" s="109"/>
      <c r="FAA1" s="109"/>
      <c r="FAB1" s="109"/>
      <c r="FAC1" s="109"/>
      <c r="FAD1" s="109"/>
      <c r="FAE1" s="109"/>
      <c r="FAF1" s="109"/>
      <c r="FAG1" s="109"/>
      <c r="FAH1" s="109"/>
      <c r="FAI1" s="109"/>
      <c r="FAJ1" s="109"/>
      <c r="FAK1" s="109"/>
      <c r="FAL1" s="109"/>
      <c r="FAM1" s="109"/>
      <c r="FAN1" s="109"/>
      <c r="FAO1" s="109"/>
      <c r="FAP1" s="109"/>
      <c r="FAQ1" s="109"/>
      <c r="FAR1" s="109"/>
      <c r="FAS1" s="109"/>
      <c r="FAT1" s="109"/>
      <c r="FAU1" s="109"/>
      <c r="FAV1" s="109"/>
      <c r="FAW1" s="109"/>
      <c r="FAX1" s="109"/>
      <c r="FAY1" s="109"/>
      <c r="FAZ1" s="109"/>
      <c r="FBA1" s="109"/>
      <c r="FBB1" s="109"/>
      <c r="FBC1" s="109"/>
      <c r="FBD1" s="109"/>
      <c r="FBE1" s="109"/>
      <c r="FBF1" s="109"/>
      <c r="FBG1" s="109"/>
      <c r="FBH1" s="109"/>
      <c r="FBI1" s="109"/>
      <c r="FBJ1" s="109"/>
      <c r="FBK1" s="109"/>
      <c r="FBL1" s="109"/>
      <c r="FBM1" s="109"/>
      <c r="FBN1" s="109"/>
      <c r="FBO1" s="109"/>
      <c r="FBP1" s="109"/>
      <c r="FBQ1" s="109"/>
      <c r="FBR1" s="109"/>
      <c r="FBS1" s="109"/>
      <c r="FBT1" s="109"/>
      <c r="FBU1" s="109"/>
      <c r="FBV1" s="109"/>
      <c r="FBW1" s="109"/>
      <c r="FBX1" s="109"/>
      <c r="FBY1" s="109"/>
      <c r="FBZ1" s="109"/>
      <c r="FCA1" s="109"/>
      <c r="FCB1" s="109"/>
      <c r="FCC1" s="109"/>
      <c r="FCD1" s="109"/>
      <c r="FCE1" s="109"/>
      <c r="FCF1" s="109"/>
      <c r="FCG1" s="109"/>
      <c r="FCH1" s="109"/>
      <c r="FCI1" s="109"/>
      <c r="FCJ1" s="109"/>
      <c r="FCK1" s="109"/>
      <c r="FCL1" s="109"/>
      <c r="FCM1" s="109"/>
      <c r="FCN1" s="109"/>
      <c r="FCO1" s="109"/>
      <c r="FCP1" s="109"/>
      <c r="FCQ1" s="109"/>
      <c r="FCR1" s="109"/>
      <c r="FCS1" s="109"/>
      <c r="FCT1" s="109"/>
      <c r="FCU1" s="109"/>
      <c r="FCV1" s="109"/>
      <c r="FCW1" s="109"/>
      <c r="FCX1" s="109"/>
      <c r="FCY1" s="109"/>
      <c r="FCZ1" s="109"/>
      <c r="FDA1" s="109"/>
      <c r="FDB1" s="109"/>
      <c r="FDC1" s="109"/>
      <c r="FDD1" s="109"/>
      <c r="FDE1" s="109"/>
      <c r="FDF1" s="109"/>
      <c r="FDG1" s="109"/>
      <c r="FDH1" s="109"/>
      <c r="FDI1" s="109"/>
      <c r="FDJ1" s="109"/>
      <c r="FDK1" s="109"/>
      <c r="FDL1" s="109"/>
      <c r="FDM1" s="109"/>
      <c r="FDN1" s="109"/>
      <c r="FDO1" s="109"/>
      <c r="FDP1" s="109"/>
      <c r="FDQ1" s="109"/>
      <c r="FDR1" s="109"/>
      <c r="FDS1" s="109"/>
      <c r="FDT1" s="109"/>
      <c r="FDU1" s="109"/>
      <c r="FDV1" s="109"/>
      <c r="FDW1" s="109"/>
      <c r="FDX1" s="109"/>
      <c r="FDY1" s="109"/>
      <c r="FDZ1" s="109"/>
      <c r="FEA1" s="109"/>
      <c r="FEB1" s="109"/>
      <c r="FEC1" s="109"/>
      <c r="FED1" s="109"/>
      <c r="FEE1" s="109"/>
      <c r="FEF1" s="109"/>
      <c r="FEG1" s="109"/>
      <c r="FEH1" s="109"/>
      <c r="FEI1" s="109"/>
      <c r="FEJ1" s="109"/>
      <c r="FEK1" s="109"/>
      <c r="FEL1" s="109"/>
      <c r="FEM1" s="109"/>
      <c r="FEN1" s="109"/>
      <c r="FEO1" s="109"/>
      <c r="FEP1" s="109"/>
      <c r="FEQ1" s="109"/>
      <c r="FER1" s="109"/>
      <c r="FES1" s="109"/>
      <c r="FET1" s="109"/>
      <c r="FEU1" s="109"/>
      <c r="FEV1" s="109"/>
      <c r="FEW1" s="109"/>
      <c r="FEX1" s="109"/>
      <c r="FEY1" s="109"/>
      <c r="FEZ1" s="109"/>
      <c r="FFA1" s="109"/>
      <c r="FFB1" s="109"/>
      <c r="FFC1" s="109"/>
      <c r="FFD1" s="109"/>
      <c r="FFE1" s="109"/>
      <c r="FFF1" s="109"/>
      <c r="FFG1" s="109"/>
      <c r="FFH1" s="109"/>
      <c r="FFI1" s="109"/>
      <c r="FFJ1" s="109"/>
      <c r="FFK1" s="109"/>
      <c r="FFL1" s="109"/>
      <c r="FFM1" s="109"/>
      <c r="FFN1" s="109"/>
      <c r="FFO1" s="109"/>
      <c r="FFP1" s="109"/>
      <c r="FFQ1" s="109"/>
      <c r="FFR1" s="109"/>
      <c r="FFS1" s="109"/>
      <c r="FFT1" s="109"/>
      <c r="FFU1" s="109"/>
      <c r="FFV1" s="109"/>
      <c r="FFW1" s="109"/>
      <c r="FFX1" s="109"/>
      <c r="FFY1" s="109"/>
      <c r="FFZ1" s="109"/>
      <c r="FGA1" s="109"/>
      <c r="FGB1" s="109"/>
      <c r="FGC1" s="109"/>
      <c r="FGD1" s="109"/>
      <c r="FGE1" s="109"/>
      <c r="FGF1" s="109"/>
      <c r="FGG1" s="109"/>
      <c r="FGH1" s="109"/>
      <c r="FGI1" s="109"/>
      <c r="FGJ1" s="109"/>
      <c r="FGK1" s="109"/>
      <c r="FGL1" s="109"/>
      <c r="FGM1" s="109"/>
      <c r="FGN1" s="109"/>
      <c r="FGO1" s="109"/>
      <c r="FGP1" s="109"/>
      <c r="FGQ1" s="109"/>
      <c r="FGR1" s="109"/>
      <c r="FGS1" s="109"/>
      <c r="FGT1" s="109"/>
      <c r="FGU1" s="109"/>
      <c r="FGV1" s="109"/>
      <c r="FGW1" s="109"/>
      <c r="FGX1" s="109"/>
      <c r="FGY1" s="109"/>
      <c r="FGZ1" s="109"/>
      <c r="FHA1" s="109"/>
      <c r="FHB1" s="109"/>
      <c r="FHC1" s="109"/>
      <c r="FHD1" s="109"/>
      <c r="FHE1" s="109"/>
      <c r="FHF1" s="109"/>
      <c r="FHG1" s="109"/>
      <c r="FHH1" s="109"/>
      <c r="FHI1" s="109"/>
      <c r="FHJ1" s="109"/>
      <c r="FHK1" s="109"/>
      <c r="FHL1" s="109"/>
      <c r="FHM1" s="109"/>
      <c r="FHN1" s="109"/>
      <c r="FHO1" s="109"/>
      <c r="FHP1" s="109"/>
      <c r="FHQ1" s="109"/>
      <c r="FHR1" s="109"/>
      <c r="FHS1" s="109"/>
      <c r="FHT1" s="109"/>
      <c r="FHU1" s="109"/>
      <c r="FHV1" s="109"/>
      <c r="FHW1" s="109"/>
      <c r="FHX1" s="109"/>
      <c r="FHY1" s="109"/>
      <c r="FHZ1" s="109"/>
      <c r="FIA1" s="109"/>
      <c r="FIB1" s="109"/>
      <c r="FIC1" s="109"/>
      <c r="FID1" s="109"/>
      <c r="FIE1" s="109"/>
      <c r="FIF1" s="109"/>
      <c r="FIG1" s="109"/>
      <c r="FIH1" s="109"/>
      <c r="FII1" s="109"/>
      <c r="FIJ1" s="109"/>
      <c r="FIK1" s="109"/>
      <c r="FIL1" s="109"/>
      <c r="FIM1" s="109"/>
      <c r="FIN1" s="109"/>
      <c r="FIO1" s="109"/>
      <c r="FIP1" s="109"/>
      <c r="FIQ1" s="109"/>
      <c r="FIR1" s="109"/>
      <c r="FIS1" s="109"/>
      <c r="FIT1" s="109"/>
      <c r="FIU1" s="109"/>
      <c r="FIV1" s="109"/>
      <c r="FIW1" s="109"/>
      <c r="FIX1" s="109"/>
      <c r="FIY1" s="109"/>
      <c r="FIZ1" s="109"/>
      <c r="FJA1" s="109"/>
      <c r="FJB1" s="109"/>
      <c r="FJC1" s="109"/>
      <c r="FJD1" s="109"/>
      <c r="FJE1" s="109"/>
      <c r="FJF1" s="109"/>
      <c r="FJG1" s="109"/>
      <c r="FJH1" s="109"/>
      <c r="FJI1" s="109"/>
      <c r="FJJ1" s="109"/>
      <c r="FJK1" s="109"/>
      <c r="FJL1" s="109"/>
      <c r="FJM1" s="109"/>
      <c r="FJN1" s="109"/>
      <c r="FJO1" s="109"/>
      <c r="FJP1" s="109"/>
      <c r="FJQ1" s="109"/>
      <c r="FJR1" s="109"/>
      <c r="FJS1" s="109"/>
      <c r="FJT1" s="109"/>
      <c r="FJU1" s="109"/>
      <c r="FJV1" s="109"/>
      <c r="FJW1" s="109"/>
      <c r="FJX1" s="109"/>
      <c r="FJY1" s="109"/>
      <c r="FJZ1" s="109"/>
      <c r="FKA1" s="109"/>
      <c r="FKB1" s="109"/>
      <c r="FKC1" s="109"/>
      <c r="FKD1" s="109"/>
      <c r="FKE1" s="109"/>
      <c r="FKF1" s="109"/>
      <c r="FKG1" s="109"/>
      <c r="FKH1" s="109"/>
      <c r="FKI1" s="109"/>
      <c r="FKJ1" s="109"/>
      <c r="FKK1" s="109"/>
      <c r="FKL1" s="109"/>
      <c r="FKM1" s="109"/>
      <c r="FKN1" s="109"/>
      <c r="FKO1" s="109"/>
      <c r="FKP1" s="109"/>
      <c r="FKQ1" s="109"/>
      <c r="FKR1" s="109"/>
      <c r="FKS1" s="109"/>
      <c r="FKT1" s="109"/>
      <c r="FKU1" s="109"/>
      <c r="FKV1" s="109"/>
      <c r="FKW1" s="109"/>
      <c r="FKX1" s="109"/>
      <c r="FKY1" s="109"/>
      <c r="FKZ1" s="109"/>
      <c r="FLA1" s="109"/>
      <c r="FLB1" s="109"/>
      <c r="FLC1" s="109"/>
      <c r="FLD1" s="109"/>
      <c r="FLE1" s="109"/>
      <c r="FLF1" s="109"/>
      <c r="FLG1" s="109"/>
      <c r="FLH1" s="109"/>
      <c r="FLI1" s="109"/>
      <c r="FLJ1" s="109"/>
      <c r="FLK1" s="109"/>
      <c r="FLL1" s="109"/>
      <c r="FLM1" s="109"/>
      <c r="FLN1" s="109"/>
      <c r="FLO1" s="109"/>
      <c r="FLP1" s="109"/>
      <c r="FLQ1" s="109"/>
      <c r="FLR1" s="109"/>
      <c r="FLS1" s="109"/>
      <c r="FLT1" s="109"/>
      <c r="FLU1" s="109"/>
      <c r="FLV1" s="109"/>
      <c r="FLW1" s="109"/>
      <c r="FLX1" s="109"/>
      <c r="FLY1" s="109"/>
      <c r="FLZ1" s="109"/>
      <c r="FMA1" s="109"/>
      <c r="FMB1" s="109"/>
      <c r="FMC1" s="109"/>
      <c r="FMD1" s="109"/>
      <c r="FME1" s="109"/>
      <c r="FMF1" s="109"/>
      <c r="FMG1" s="109"/>
      <c r="FMH1" s="109"/>
      <c r="FMI1" s="109"/>
      <c r="FMJ1" s="109"/>
      <c r="FMK1" s="109"/>
      <c r="FML1" s="109"/>
      <c r="FMM1" s="109"/>
      <c r="FMN1" s="109"/>
      <c r="FMO1" s="109"/>
      <c r="FMP1" s="109"/>
      <c r="FMQ1" s="109"/>
      <c r="FMR1" s="109"/>
      <c r="FMS1" s="109"/>
      <c r="FMT1" s="109"/>
      <c r="FMU1" s="109"/>
      <c r="FMV1" s="109"/>
      <c r="FMW1" s="109"/>
      <c r="FMX1" s="109"/>
      <c r="FMY1" s="109"/>
      <c r="FMZ1" s="109"/>
      <c r="FNA1" s="109"/>
      <c r="FNB1" s="109"/>
      <c r="FNC1" s="109"/>
      <c r="FND1" s="109"/>
      <c r="FNE1" s="109"/>
      <c r="FNF1" s="109"/>
      <c r="FNG1" s="109"/>
      <c r="FNH1" s="109"/>
      <c r="FNI1" s="109"/>
      <c r="FNJ1" s="109"/>
      <c r="FNK1" s="109"/>
      <c r="FNL1" s="109"/>
      <c r="FNM1" s="109"/>
      <c r="FNN1" s="109"/>
      <c r="FNO1" s="109"/>
      <c r="FNP1" s="109"/>
      <c r="FNQ1" s="109"/>
      <c r="FNR1" s="109"/>
      <c r="FNS1" s="109"/>
      <c r="FNT1" s="109"/>
      <c r="FNU1" s="109"/>
      <c r="FNV1" s="109"/>
      <c r="FNW1" s="109"/>
      <c r="FNX1" s="109"/>
      <c r="FNY1" s="109"/>
      <c r="FNZ1" s="109"/>
      <c r="FOA1" s="109"/>
      <c r="FOB1" s="109"/>
      <c r="FOC1" s="109"/>
      <c r="FOD1" s="109"/>
      <c r="FOE1" s="109"/>
      <c r="FOF1" s="109"/>
      <c r="FOG1" s="109"/>
      <c r="FOH1" s="109"/>
      <c r="FOI1" s="109"/>
      <c r="FOJ1" s="109"/>
      <c r="FOK1" s="109"/>
      <c r="FOL1" s="109"/>
      <c r="FOM1" s="109"/>
      <c r="FON1" s="109"/>
      <c r="FOO1" s="109"/>
      <c r="FOP1" s="109"/>
      <c r="FOQ1" s="109"/>
      <c r="FOR1" s="109"/>
      <c r="FOS1" s="109"/>
      <c r="FOT1" s="109"/>
      <c r="FOU1" s="109"/>
      <c r="FOV1" s="109"/>
      <c r="FOW1" s="109"/>
      <c r="FOX1" s="109"/>
      <c r="FOY1" s="109"/>
      <c r="FOZ1" s="109"/>
      <c r="FPA1" s="109"/>
      <c r="FPB1" s="109"/>
      <c r="FPC1" s="109"/>
      <c r="FPD1" s="109"/>
      <c r="FPE1" s="109"/>
      <c r="FPF1" s="109"/>
      <c r="FPG1" s="109"/>
      <c r="FPH1" s="109"/>
      <c r="FPI1" s="109"/>
      <c r="FPJ1" s="109"/>
      <c r="FPK1" s="109"/>
      <c r="FPL1" s="109"/>
      <c r="FPM1" s="109"/>
      <c r="FPN1" s="109"/>
      <c r="FPO1" s="109"/>
      <c r="FPP1" s="109"/>
      <c r="FPQ1" s="109"/>
      <c r="FPR1" s="109"/>
      <c r="FPS1" s="109"/>
      <c r="FPT1" s="109"/>
      <c r="FPU1" s="109"/>
      <c r="FPV1" s="109"/>
      <c r="FPW1" s="109"/>
      <c r="FPX1" s="109"/>
      <c r="FPY1" s="109"/>
      <c r="FPZ1" s="109"/>
      <c r="FQA1" s="109"/>
      <c r="FQB1" s="109"/>
      <c r="FQC1" s="109"/>
      <c r="FQD1" s="109"/>
      <c r="FQE1" s="109"/>
      <c r="FQF1" s="109"/>
      <c r="FQG1" s="109"/>
      <c r="FQH1" s="109"/>
      <c r="FQI1" s="109"/>
      <c r="FQJ1" s="109"/>
      <c r="FQK1" s="109"/>
      <c r="FQL1" s="109"/>
      <c r="FQM1" s="109"/>
      <c r="FQN1" s="109"/>
      <c r="FQO1" s="109"/>
      <c r="FQP1" s="109"/>
      <c r="FQQ1" s="109"/>
      <c r="FQR1" s="109"/>
      <c r="FQS1" s="109"/>
      <c r="FQT1" s="109"/>
      <c r="FQU1" s="109"/>
      <c r="FQV1" s="109"/>
      <c r="FQW1" s="109"/>
      <c r="FQX1" s="109"/>
      <c r="FQY1" s="109"/>
      <c r="FQZ1" s="109"/>
      <c r="FRA1" s="109"/>
      <c r="FRB1" s="109"/>
      <c r="FRC1" s="109"/>
      <c r="FRD1" s="109"/>
      <c r="FRE1" s="109"/>
      <c r="FRF1" s="109"/>
      <c r="FRG1" s="109"/>
      <c r="FRH1" s="109"/>
      <c r="FRI1" s="109"/>
      <c r="FRJ1" s="109"/>
      <c r="FRK1" s="109"/>
      <c r="FRL1" s="109"/>
      <c r="FRM1" s="109"/>
      <c r="FRN1" s="109"/>
      <c r="FRO1" s="109"/>
      <c r="FRP1" s="109"/>
      <c r="FRQ1" s="109"/>
      <c r="FRR1" s="109"/>
      <c r="FRS1" s="109"/>
      <c r="FRT1" s="109"/>
      <c r="FRU1" s="109"/>
      <c r="FRV1" s="109"/>
      <c r="FRW1" s="109"/>
      <c r="FRX1" s="109"/>
      <c r="FRY1" s="109"/>
      <c r="FRZ1" s="109"/>
      <c r="FSA1" s="109"/>
      <c r="FSB1" s="109"/>
      <c r="FSC1" s="109"/>
      <c r="FSD1" s="109"/>
      <c r="FSE1" s="109"/>
      <c r="FSF1" s="109"/>
      <c r="FSG1" s="109"/>
      <c r="FSH1" s="109"/>
      <c r="FSI1" s="109"/>
      <c r="FSJ1" s="109"/>
      <c r="FSK1" s="109"/>
      <c r="FSL1" s="109"/>
      <c r="FSM1" s="109"/>
      <c r="FSN1" s="109"/>
      <c r="FSO1" s="109"/>
      <c r="FSP1" s="109"/>
      <c r="FSQ1" s="109"/>
      <c r="FSR1" s="109"/>
      <c r="FSS1" s="109"/>
      <c r="FST1" s="109"/>
      <c r="FSU1" s="109"/>
      <c r="FSV1" s="109"/>
      <c r="FSW1" s="109"/>
      <c r="FSX1" s="109"/>
      <c r="FSY1" s="109"/>
      <c r="FSZ1" s="109"/>
      <c r="FTA1" s="109"/>
      <c r="FTB1" s="109"/>
      <c r="FTC1" s="109"/>
      <c r="FTD1" s="109"/>
      <c r="FTE1" s="109"/>
      <c r="FTF1" s="109"/>
      <c r="FTG1" s="109"/>
      <c r="FTH1" s="109"/>
      <c r="FTI1" s="109"/>
      <c r="FTJ1" s="109"/>
      <c r="FTK1" s="109"/>
      <c r="FTL1" s="109"/>
      <c r="FTM1" s="109"/>
      <c r="FTN1" s="109"/>
      <c r="FTO1" s="109"/>
      <c r="FTP1" s="109"/>
      <c r="FTQ1" s="109"/>
      <c r="FTR1" s="109"/>
      <c r="FTS1" s="109"/>
      <c r="FTT1" s="109"/>
      <c r="FTU1" s="109"/>
      <c r="FTV1" s="109"/>
      <c r="FTW1" s="109"/>
      <c r="FTX1" s="109"/>
      <c r="FTY1" s="109"/>
      <c r="FTZ1" s="109"/>
      <c r="FUA1" s="109"/>
      <c r="FUB1" s="109"/>
      <c r="FUC1" s="109"/>
      <c r="FUD1" s="109"/>
      <c r="FUE1" s="109"/>
      <c r="FUF1" s="109"/>
      <c r="FUG1" s="109"/>
      <c r="FUH1" s="109"/>
      <c r="FUI1" s="109"/>
      <c r="FUJ1" s="109"/>
      <c r="FUK1" s="109"/>
      <c r="FUL1" s="109"/>
      <c r="FUM1" s="109"/>
      <c r="FUN1" s="109"/>
      <c r="FUO1" s="109"/>
      <c r="FUP1" s="109"/>
      <c r="FUQ1" s="109"/>
      <c r="FUR1" s="109"/>
      <c r="FUS1" s="109"/>
      <c r="FUT1" s="109"/>
      <c r="FUU1" s="109"/>
      <c r="FUV1" s="109"/>
      <c r="FUW1" s="109"/>
      <c r="FUX1" s="109"/>
      <c r="FUY1" s="109"/>
      <c r="FUZ1" s="109"/>
      <c r="FVA1" s="109"/>
      <c r="FVB1" s="109"/>
      <c r="FVC1" s="109"/>
      <c r="FVD1" s="109"/>
      <c r="FVE1" s="109"/>
      <c r="FVF1" s="109"/>
      <c r="FVG1" s="109"/>
      <c r="FVH1" s="109"/>
      <c r="FVI1" s="109"/>
      <c r="FVJ1" s="109"/>
      <c r="FVK1" s="109"/>
      <c r="FVL1" s="109"/>
      <c r="FVM1" s="109"/>
      <c r="FVN1" s="109"/>
      <c r="FVO1" s="109"/>
      <c r="FVP1" s="109"/>
      <c r="FVQ1" s="109"/>
      <c r="FVR1" s="109"/>
      <c r="FVS1" s="109"/>
      <c r="FVT1" s="109"/>
      <c r="FVU1" s="109"/>
      <c r="FVV1" s="109"/>
      <c r="FVW1" s="109"/>
      <c r="FVX1" s="109"/>
      <c r="FVY1" s="109"/>
      <c r="FVZ1" s="109"/>
      <c r="FWA1" s="109"/>
      <c r="FWB1" s="109"/>
      <c r="FWC1" s="109"/>
      <c r="FWD1" s="109"/>
      <c r="FWE1" s="109"/>
      <c r="FWF1" s="109"/>
      <c r="FWG1" s="109"/>
      <c r="FWH1" s="109"/>
      <c r="FWI1" s="109"/>
      <c r="FWJ1" s="109"/>
      <c r="FWK1" s="109"/>
      <c r="FWL1" s="109"/>
      <c r="FWM1" s="109"/>
      <c r="FWN1" s="109"/>
      <c r="FWO1" s="109"/>
      <c r="FWP1" s="109"/>
      <c r="FWQ1" s="109"/>
      <c r="FWR1" s="109"/>
      <c r="FWS1" s="109"/>
      <c r="FWT1" s="109"/>
      <c r="FWU1" s="109"/>
      <c r="FWV1" s="109"/>
      <c r="FWW1" s="109"/>
      <c r="FWX1" s="109"/>
      <c r="FWY1" s="109"/>
      <c r="FWZ1" s="109"/>
      <c r="FXA1" s="109"/>
      <c r="FXB1" s="109"/>
      <c r="FXC1" s="109"/>
      <c r="FXD1" s="109"/>
      <c r="FXE1" s="109"/>
      <c r="FXF1" s="109"/>
      <c r="FXG1" s="109"/>
      <c r="FXH1" s="109"/>
      <c r="FXI1" s="109"/>
      <c r="FXJ1" s="109"/>
      <c r="FXK1" s="109"/>
      <c r="FXL1" s="109"/>
      <c r="FXM1" s="109"/>
      <c r="FXN1" s="109"/>
      <c r="FXO1" s="109"/>
      <c r="FXP1" s="109"/>
      <c r="FXQ1" s="109"/>
      <c r="FXR1" s="109"/>
      <c r="FXS1" s="109"/>
      <c r="FXT1" s="109"/>
      <c r="FXU1" s="109"/>
      <c r="FXV1" s="109"/>
      <c r="FXW1" s="109"/>
      <c r="FXX1" s="109"/>
      <c r="FXY1" s="109"/>
      <c r="FXZ1" s="109"/>
      <c r="FYA1" s="109"/>
      <c r="FYB1" s="109"/>
      <c r="FYC1" s="109"/>
      <c r="FYD1" s="109"/>
      <c r="FYE1" s="109"/>
      <c r="FYF1" s="109"/>
      <c r="FYG1" s="109"/>
      <c r="FYH1" s="109"/>
      <c r="FYI1" s="109"/>
      <c r="FYJ1" s="109"/>
      <c r="FYK1" s="109"/>
      <c r="FYL1" s="109"/>
      <c r="FYM1" s="109"/>
      <c r="FYN1" s="109"/>
      <c r="FYO1" s="109"/>
      <c r="FYP1" s="109"/>
      <c r="FYQ1" s="109"/>
      <c r="FYR1" s="109"/>
      <c r="FYS1" s="109"/>
      <c r="FYT1" s="109"/>
      <c r="FYU1" s="109"/>
      <c r="FYV1" s="109"/>
      <c r="FYW1" s="109"/>
      <c r="FYX1" s="109"/>
      <c r="FYY1" s="109"/>
      <c r="FYZ1" s="109"/>
      <c r="FZA1" s="109"/>
      <c r="FZB1" s="109"/>
      <c r="FZC1" s="109"/>
      <c r="FZD1" s="109"/>
      <c r="FZE1" s="109"/>
      <c r="FZF1" s="109"/>
      <c r="FZG1" s="109"/>
      <c r="FZH1" s="109"/>
      <c r="FZI1" s="109"/>
      <c r="FZJ1" s="109"/>
      <c r="FZK1" s="109"/>
      <c r="FZL1" s="109"/>
      <c r="FZM1" s="109"/>
      <c r="FZN1" s="109"/>
      <c r="FZO1" s="109"/>
      <c r="FZP1" s="109"/>
      <c r="FZQ1" s="109"/>
      <c r="FZR1" s="109"/>
      <c r="FZS1" s="109"/>
      <c r="FZT1" s="109"/>
      <c r="FZU1" s="109"/>
      <c r="FZV1" s="109"/>
      <c r="FZW1" s="109"/>
      <c r="FZX1" s="109"/>
      <c r="FZY1" s="109"/>
      <c r="FZZ1" s="109"/>
      <c r="GAA1" s="109"/>
      <c r="GAB1" s="109"/>
      <c r="GAC1" s="109"/>
      <c r="GAD1" s="109"/>
      <c r="GAE1" s="109"/>
      <c r="GAF1" s="109"/>
      <c r="GAG1" s="109"/>
      <c r="GAH1" s="109"/>
      <c r="GAI1" s="109"/>
      <c r="GAJ1" s="109"/>
      <c r="GAK1" s="109"/>
      <c r="GAL1" s="109"/>
      <c r="GAM1" s="109"/>
      <c r="GAN1" s="109"/>
      <c r="GAO1" s="109"/>
      <c r="GAP1" s="109"/>
      <c r="GAQ1" s="109"/>
      <c r="GAR1" s="109"/>
      <c r="GAS1" s="109"/>
      <c r="GAT1" s="109"/>
      <c r="GAU1" s="109"/>
      <c r="GAV1" s="109"/>
      <c r="GAW1" s="109"/>
      <c r="GAX1" s="109"/>
      <c r="GAY1" s="109"/>
      <c r="GAZ1" s="109"/>
      <c r="GBA1" s="109"/>
      <c r="GBB1" s="109"/>
      <c r="GBC1" s="109"/>
      <c r="GBD1" s="109"/>
      <c r="GBE1" s="109"/>
      <c r="GBF1" s="109"/>
      <c r="GBG1" s="109"/>
      <c r="GBH1" s="109"/>
      <c r="GBI1" s="109"/>
      <c r="GBJ1" s="109"/>
      <c r="GBK1" s="109"/>
      <c r="GBL1" s="109"/>
      <c r="GBM1" s="109"/>
      <c r="GBN1" s="109"/>
      <c r="GBO1" s="109"/>
      <c r="GBP1" s="109"/>
      <c r="GBQ1" s="109"/>
      <c r="GBR1" s="109"/>
      <c r="GBS1" s="109"/>
      <c r="GBT1" s="109"/>
      <c r="GBU1" s="109"/>
      <c r="GBV1" s="109"/>
      <c r="GBW1" s="109"/>
      <c r="GBX1" s="109"/>
      <c r="GBY1" s="109"/>
      <c r="GBZ1" s="109"/>
      <c r="GCA1" s="109"/>
      <c r="GCB1" s="109"/>
      <c r="GCC1" s="109"/>
      <c r="GCD1" s="109"/>
      <c r="GCE1" s="109"/>
      <c r="GCF1" s="109"/>
      <c r="GCG1" s="109"/>
      <c r="GCH1" s="109"/>
      <c r="GCI1" s="109"/>
      <c r="GCJ1" s="109"/>
      <c r="GCK1" s="109"/>
      <c r="GCL1" s="109"/>
      <c r="GCM1" s="109"/>
      <c r="GCN1" s="109"/>
      <c r="GCO1" s="109"/>
      <c r="GCP1" s="109"/>
      <c r="GCQ1" s="109"/>
      <c r="GCR1" s="109"/>
      <c r="GCS1" s="109"/>
      <c r="GCT1" s="109"/>
      <c r="GCU1" s="109"/>
      <c r="GCV1" s="109"/>
      <c r="GCW1" s="109"/>
      <c r="GCX1" s="109"/>
      <c r="GCY1" s="109"/>
      <c r="GCZ1" s="109"/>
      <c r="GDA1" s="109"/>
      <c r="GDB1" s="109"/>
      <c r="GDC1" s="109"/>
      <c r="GDD1" s="109"/>
      <c r="GDE1" s="109"/>
      <c r="GDF1" s="109"/>
      <c r="GDG1" s="109"/>
      <c r="GDH1" s="109"/>
      <c r="GDI1" s="109"/>
      <c r="GDJ1" s="109"/>
      <c r="GDK1" s="109"/>
      <c r="GDL1" s="109"/>
      <c r="GDM1" s="109"/>
      <c r="GDN1" s="109"/>
      <c r="GDO1" s="109"/>
      <c r="GDP1" s="109"/>
      <c r="GDQ1" s="109"/>
      <c r="GDR1" s="109"/>
      <c r="GDS1" s="109"/>
      <c r="GDT1" s="109"/>
      <c r="GDU1" s="109"/>
      <c r="GDV1" s="109"/>
      <c r="GDW1" s="109"/>
      <c r="GDX1" s="109"/>
      <c r="GDY1" s="109"/>
      <c r="GDZ1" s="109"/>
      <c r="GEA1" s="109"/>
      <c r="GEB1" s="109"/>
      <c r="GEC1" s="109"/>
      <c r="GED1" s="109"/>
      <c r="GEE1" s="109"/>
      <c r="GEF1" s="109"/>
      <c r="GEG1" s="109"/>
      <c r="GEH1" s="109"/>
      <c r="GEI1" s="109"/>
      <c r="GEJ1" s="109"/>
      <c r="GEK1" s="109"/>
      <c r="GEL1" s="109"/>
      <c r="GEM1" s="109"/>
      <c r="GEN1" s="109"/>
      <c r="GEO1" s="109"/>
      <c r="GEP1" s="109"/>
      <c r="GEQ1" s="109"/>
      <c r="GER1" s="109"/>
      <c r="GES1" s="109"/>
      <c r="GET1" s="109"/>
      <c r="GEU1" s="109"/>
      <c r="GEV1" s="109"/>
      <c r="GEW1" s="109"/>
      <c r="GEX1" s="109"/>
      <c r="GEY1" s="109"/>
      <c r="GEZ1" s="109"/>
      <c r="GFA1" s="109"/>
      <c r="GFB1" s="109"/>
      <c r="GFC1" s="109"/>
      <c r="GFD1" s="109"/>
      <c r="GFE1" s="109"/>
      <c r="GFF1" s="109"/>
      <c r="GFG1" s="109"/>
      <c r="GFH1" s="109"/>
      <c r="GFI1" s="109"/>
      <c r="GFJ1" s="109"/>
      <c r="GFK1" s="109"/>
      <c r="GFL1" s="109"/>
      <c r="GFM1" s="109"/>
      <c r="GFN1" s="109"/>
      <c r="GFO1" s="109"/>
      <c r="GFP1" s="109"/>
      <c r="GFQ1" s="109"/>
      <c r="GFR1" s="109"/>
      <c r="GFS1" s="109"/>
      <c r="GFT1" s="109"/>
      <c r="GFU1" s="109"/>
      <c r="GFV1" s="109"/>
      <c r="GFW1" s="109"/>
      <c r="GFX1" s="109"/>
      <c r="GFY1" s="109"/>
      <c r="GFZ1" s="109"/>
      <c r="GGA1" s="109"/>
      <c r="GGB1" s="109"/>
      <c r="GGC1" s="109"/>
      <c r="GGD1" s="109"/>
      <c r="GGE1" s="109"/>
      <c r="GGF1" s="109"/>
      <c r="GGG1" s="109"/>
      <c r="GGH1" s="109"/>
      <c r="GGI1" s="109"/>
      <c r="GGJ1" s="109"/>
      <c r="GGK1" s="109"/>
      <c r="GGL1" s="109"/>
      <c r="GGM1" s="109"/>
      <c r="GGN1" s="109"/>
      <c r="GGO1" s="109"/>
      <c r="GGP1" s="109"/>
      <c r="GGQ1" s="109"/>
      <c r="GGR1" s="109"/>
      <c r="GGS1" s="109"/>
      <c r="GGT1" s="109"/>
      <c r="GGU1" s="109"/>
      <c r="GGV1" s="109"/>
      <c r="GGW1" s="109"/>
      <c r="GGX1" s="109"/>
      <c r="GGY1" s="109"/>
      <c r="GGZ1" s="109"/>
      <c r="GHA1" s="109"/>
      <c r="GHB1" s="109"/>
      <c r="GHC1" s="109"/>
      <c r="GHD1" s="109"/>
      <c r="GHE1" s="109"/>
      <c r="GHF1" s="109"/>
      <c r="GHG1" s="109"/>
      <c r="GHH1" s="109"/>
      <c r="GHI1" s="109"/>
      <c r="GHJ1" s="109"/>
      <c r="GHK1" s="109"/>
      <c r="GHL1" s="109"/>
      <c r="GHM1" s="109"/>
      <c r="GHN1" s="109"/>
      <c r="GHO1" s="109"/>
      <c r="GHP1" s="109"/>
      <c r="GHQ1" s="109"/>
      <c r="GHR1" s="109"/>
      <c r="GHS1" s="109"/>
      <c r="GHT1" s="109"/>
      <c r="GHU1" s="109"/>
      <c r="GHV1" s="109"/>
      <c r="GHW1" s="109"/>
      <c r="GHX1" s="109"/>
      <c r="GHY1" s="109"/>
      <c r="GHZ1" s="109"/>
      <c r="GIA1" s="109"/>
      <c r="GIB1" s="109"/>
      <c r="GIC1" s="109"/>
      <c r="GID1" s="109"/>
      <c r="GIE1" s="109"/>
      <c r="GIF1" s="109"/>
      <c r="GIG1" s="109"/>
      <c r="GIH1" s="109"/>
      <c r="GII1" s="109"/>
      <c r="GIJ1" s="109"/>
      <c r="GIK1" s="109"/>
      <c r="GIL1" s="109"/>
      <c r="GIM1" s="109"/>
      <c r="GIN1" s="109"/>
      <c r="GIO1" s="109"/>
      <c r="GIP1" s="109"/>
      <c r="GIQ1" s="109"/>
      <c r="GIR1" s="109"/>
      <c r="GIS1" s="109"/>
      <c r="GIT1" s="109"/>
      <c r="GIU1" s="109"/>
      <c r="GIV1" s="109"/>
      <c r="GIW1" s="109"/>
      <c r="GIX1" s="109"/>
      <c r="GIY1" s="109"/>
      <c r="GIZ1" s="109"/>
      <c r="GJA1" s="109"/>
      <c r="GJB1" s="109"/>
      <c r="GJC1" s="109"/>
      <c r="GJD1" s="109"/>
      <c r="GJE1" s="109"/>
      <c r="GJF1" s="109"/>
      <c r="GJG1" s="109"/>
      <c r="GJH1" s="109"/>
      <c r="GJI1" s="109"/>
      <c r="GJJ1" s="109"/>
      <c r="GJK1" s="109"/>
      <c r="GJL1" s="109"/>
      <c r="GJM1" s="109"/>
      <c r="GJN1" s="109"/>
      <c r="GJO1" s="109"/>
      <c r="GJP1" s="109"/>
      <c r="GJQ1" s="109"/>
      <c r="GJR1" s="109"/>
      <c r="GJS1" s="109"/>
      <c r="GJT1" s="109"/>
      <c r="GJU1" s="109"/>
      <c r="GJV1" s="109"/>
      <c r="GJW1" s="109"/>
      <c r="GJX1" s="109"/>
      <c r="GJY1" s="109"/>
      <c r="GJZ1" s="109"/>
      <c r="GKA1" s="109"/>
      <c r="GKB1" s="109"/>
      <c r="GKC1" s="109"/>
      <c r="GKD1" s="109"/>
      <c r="GKE1" s="109"/>
      <c r="GKF1" s="109"/>
      <c r="GKG1" s="109"/>
      <c r="GKH1" s="109"/>
      <c r="GKI1" s="109"/>
      <c r="GKJ1" s="109"/>
      <c r="GKK1" s="109"/>
      <c r="GKL1" s="109"/>
      <c r="GKM1" s="109"/>
      <c r="GKN1" s="109"/>
      <c r="GKO1" s="109"/>
      <c r="GKP1" s="109"/>
      <c r="GKQ1" s="109"/>
      <c r="GKR1" s="109"/>
      <c r="GKS1" s="109"/>
      <c r="GKT1" s="109"/>
      <c r="GKU1" s="109"/>
      <c r="GKV1" s="109"/>
      <c r="GKW1" s="109"/>
      <c r="GKX1" s="109"/>
      <c r="GKY1" s="109"/>
      <c r="GKZ1" s="109"/>
      <c r="GLA1" s="109"/>
      <c r="GLB1" s="109"/>
      <c r="GLC1" s="109"/>
      <c r="GLD1" s="109"/>
      <c r="GLE1" s="109"/>
      <c r="GLF1" s="109"/>
      <c r="GLG1" s="109"/>
      <c r="GLH1" s="109"/>
      <c r="GLI1" s="109"/>
      <c r="GLJ1" s="109"/>
      <c r="GLK1" s="109"/>
      <c r="GLL1" s="109"/>
      <c r="GLM1" s="109"/>
      <c r="GLN1" s="109"/>
      <c r="GLO1" s="109"/>
      <c r="GLP1" s="109"/>
      <c r="GLQ1" s="109"/>
      <c r="GLR1" s="109"/>
      <c r="GLS1" s="109"/>
      <c r="GLT1" s="109"/>
      <c r="GLU1" s="109"/>
      <c r="GLV1" s="109"/>
      <c r="GLW1" s="109"/>
      <c r="GLX1" s="109"/>
      <c r="GLY1" s="109"/>
      <c r="GLZ1" s="109"/>
      <c r="GMA1" s="109"/>
      <c r="GMB1" s="109"/>
      <c r="GMC1" s="109"/>
      <c r="GMD1" s="109"/>
      <c r="GME1" s="109"/>
      <c r="GMF1" s="109"/>
      <c r="GMG1" s="109"/>
      <c r="GMH1" s="109"/>
      <c r="GMI1" s="109"/>
      <c r="GMJ1" s="109"/>
      <c r="GMK1" s="109"/>
      <c r="GML1" s="109"/>
      <c r="GMM1" s="109"/>
      <c r="GMN1" s="109"/>
      <c r="GMO1" s="109"/>
      <c r="GMP1" s="109"/>
      <c r="GMQ1" s="109"/>
      <c r="GMR1" s="109"/>
      <c r="GMS1" s="109"/>
      <c r="GMT1" s="109"/>
      <c r="GMU1" s="109"/>
      <c r="GMV1" s="109"/>
      <c r="GMW1" s="109"/>
      <c r="GMX1" s="109"/>
      <c r="GMY1" s="109"/>
      <c r="GMZ1" s="109"/>
      <c r="GNA1" s="109"/>
      <c r="GNB1" s="109"/>
      <c r="GNC1" s="109"/>
      <c r="GND1" s="109"/>
      <c r="GNE1" s="109"/>
      <c r="GNF1" s="109"/>
      <c r="GNG1" s="109"/>
      <c r="GNH1" s="109"/>
      <c r="GNI1" s="109"/>
      <c r="GNJ1" s="109"/>
      <c r="GNK1" s="109"/>
      <c r="GNL1" s="109"/>
      <c r="GNM1" s="109"/>
      <c r="GNN1" s="109"/>
      <c r="GNO1" s="109"/>
      <c r="GNP1" s="109"/>
      <c r="GNQ1" s="109"/>
      <c r="GNR1" s="109"/>
      <c r="GNS1" s="109"/>
      <c r="GNT1" s="109"/>
      <c r="GNU1" s="109"/>
      <c r="GNV1" s="109"/>
      <c r="GNW1" s="109"/>
      <c r="GNX1" s="109"/>
      <c r="GNY1" s="109"/>
      <c r="GNZ1" s="109"/>
      <c r="GOA1" s="109"/>
      <c r="GOB1" s="109"/>
      <c r="GOC1" s="109"/>
      <c r="GOD1" s="109"/>
      <c r="GOE1" s="109"/>
      <c r="GOF1" s="109"/>
      <c r="GOG1" s="109"/>
      <c r="GOH1" s="109"/>
      <c r="GOI1" s="109"/>
      <c r="GOJ1" s="109"/>
      <c r="GOK1" s="109"/>
      <c r="GOL1" s="109"/>
      <c r="GOM1" s="109"/>
      <c r="GON1" s="109"/>
      <c r="GOO1" s="109"/>
      <c r="GOP1" s="109"/>
      <c r="GOQ1" s="109"/>
      <c r="GOR1" s="109"/>
      <c r="GOS1" s="109"/>
      <c r="GOT1" s="109"/>
      <c r="GOU1" s="109"/>
      <c r="GOV1" s="109"/>
      <c r="GOW1" s="109"/>
      <c r="GOX1" s="109"/>
      <c r="GOY1" s="109"/>
      <c r="GOZ1" s="109"/>
      <c r="GPA1" s="109"/>
      <c r="GPB1" s="109"/>
      <c r="GPC1" s="109"/>
      <c r="GPD1" s="109"/>
      <c r="GPE1" s="109"/>
      <c r="GPF1" s="109"/>
      <c r="GPG1" s="109"/>
      <c r="GPH1" s="109"/>
      <c r="GPI1" s="109"/>
      <c r="GPJ1" s="109"/>
      <c r="GPK1" s="109"/>
      <c r="GPL1" s="109"/>
      <c r="GPM1" s="109"/>
      <c r="GPN1" s="109"/>
      <c r="GPO1" s="109"/>
      <c r="GPP1" s="109"/>
      <c r="GPQ1" s="109"/>
      <c r="GPR1" s="109"/>
      <c r="GPS1" s="109"/>
      <c r="GPT1" s="109"/>
      <c r="GPU1" s="109"/>
      <c r="GPV1" s="109"/>
      <c r="GPW1" s="109"/>
      <c r="GPX1" s="109"/>
      <c r="GPY1" s="109"/>
      <c r="GPZ1" s="109"/>
      <c r="GQA1" s="109"/>
      <c r="GQB1" s="109"/>
      <c r="GQC1" s="109"/>
      <c r="GQD1" s="109"/>
      <c r="GQE1" s="109"/>
      <c r="GQF1" s="109"/>
      <c r="GQG1" s="109"/>
      <c r="GQH1" s="109"/>
      <c r="GQI1" s="109"/>
      <c r="GQJ1" s="109"/>
      <c r="GQK1" s="109"/>
      <c r="GQL1" s="109"/>
      <c r="GQM1" s="109"/>
      <c r="GQN1" s="109"/>
      <c r="GQO1" s="109"/>
      <c r="GQP1" s="109"/>
      <c r="GQQ1" s="109"/>
      <c r="GQR1" s="109"/>
      <c r="GQS1" s="109"/>
      <c r="GQT1" s="109"/>
      <c r="GQU1" s="109"/>
      <c r="GQV1" s="109"/>
      <c r="GQW1" s="109"/>
      <c r="GQX1" s="109"/>
      <c r="GQY1" s="109"/>
      <c r="GQZ1" s="109"/>
      <c r="GRA1" s="109"/>
      <c r="GRB1" s="109"/>
      <c r="GRC1" s="109"/>
      <c r="GRD1" s="109"/>
      <c r="GRE1" s="109"/>
      <c r="GRF1" s="109"/>
      <c r="GRG1" s="109"/>
      <c r="GRH1" s="109"/>
      <c r="GRI1" s="109"/>
      <c r="GRJ1" s="109"/>
      <c r="GRK1" s="109"/>
      <c r="GRL1" s="109"/>
      <c r="GRM1" s="109"/>
      <c r="GRN1" s="109"/>
      <c r="GRO1" s="109"/>
      <c r="GRP1" s="109"/>
      <c r="GRQ1" s="109"/>
      <c r="GRR1" s="109"/>
      <c r="GRS1" s="109"/>
      <c r="GRT1" s="109"/>
      <c r="GRU1" s="109"/>
      <c r="GRV1" s="109"/>
      <c r="GRW1" s="109"/>
      <c r="GRX1" s="109"/>
      <c r="GRY1" s="109"/>
      <c r="GRZ1" s="109"/>
      <c r="GSA1" s="109"/>
      <c r="GSB1" s="109"/>
      <c r="GSC1" s="109"/>
      <c r="GSD1" s="109"/>
      <c r="GSE1" s="109"/>
      <c r="GSF1" s="109"/>
      <c r="GSG1" s="109"/>
      <c r="GSH1" s="109"/>
      <c r="GSI1" s="109"/>
      <c r="GSJ1" s="109"/>
      <c r="GSK1" s="109"/>
      <c r="GSL1" s="109"/>
      <c r="GSM1" s="109"/>
      <c r="GSN1" s="109"/>
      <c r="GSO1" s="109"/>
      <c r="GSP1" s="109"/>
      <c r="GSQ1" s="109"/>
      <c r="GSR1" s="109"/>
      <c r="GSS1" s="109"/>
      <c r="GST1" s="109"/>
      <c r="GSU1" s="109"/>
      <c r="GSV1" s="109"/>
      <c r="GSW1" s="109"/>
      <c r="GSX1" s="109"/>
      <c r="GSY1" s="109"/>
      <c r="GSZ1" s="109"/>
      <c r="GTA1" s="109"/>
      <c r="GTB1" s="109"/>
      <c r="GTC1" s="109"/>
      <c r="GTD1" s="109"/>
      <c r="GTE1" s="109"/>
      <c r="GTF1" s="109"/>
      <c r="GTG1" s="109"/>
      <c r="GTH1" s="109"/>
      <c r="GTI1" s="109"/>
      <c r="GTJ1" s="109"/>
      <c r="GTK1" s="109"/>
      <c r="GTL1" s="109"/>
      <c r="GTM1" s="109"/>
      <c r="GTN1" s="109"/>
      <c r="GTO1" s="109"/>
      <c r="GTP1" s="109"/>
      <c r="GTQ1" s="109"/>
      <c r="GTR1" s="109"/>
      <c r="GTS1" s="109"/>
      <c r="GTT1" s="109"/>
      <c r="GTU1" s="109"/>
      <c r="GTV1" s="109"/>
      <c r="GTW1" s="109"/>
      <c r="GTX1" s="109"/>
      <c r="GTY1" s="109"/>
      <c r="GTZ1" s="109"/>
      <c r="GUA1" s="109"/>
      <c r="GUB1" s="109"/>
      <c r="GUC1" s="109"/>
      <c r="GUD1" s="109"/>
      <c r="GUE1" s="109"/>
      <c r="GUF1" s="109"/>
      <c r="GUG1" s="109"/>
      <c r="GUH1" s="109"/>
      <c r="GUI1" s="109"/>
      <c r="GUJ1" s="109"/>
      <c r="GUK1" s="109"/>
      <c r="GUL1" s="109"/>
      <c r="GUM1" s="109"/>
      <c r="GUN1" s="109"/>
      <c r="GUO1" s="109"/>
      <c r="GUP1" s="109"/>
      <c r="GUQ1" s="109"/>
      <c r="GUR1" s="109"/>
      <c r="GUS1" s="109"/>
      <c r="GUT1" s="109"/>
      <c r="GUU1" s="109"/>
      <c r="GUV1" s="109"/>
      <c r="GUW1" s="109"/>
      <c r="GUX1" s="109"/>
      <c r="GUY1" s="109"/>
      <c r="GUZ1" s="109"/>
      <c r="GVA1" s="109"/>
      <c r="GVB1" s="109"/>
      <c r="GVC1" s="109"/>
      <c r="GVD1" s="109"/>
      <c r="GVE1" s="109"/>
      <c r="GVF1" s="109"/>
      <c r="GVG1" s="109"/>
      <c r="GVH1" s="109"/>
      <c r="GVI1" s="109"/>
      <c r="GVJ1" s="109"/>
      <c r="GVK1" s="109"/>
      <c r="GVL1" s="109"/>
      <c r="GVM1" s="109"/>
      <c r="GVN1" s="109"/>
      <c r="GVO1" s="109"/>
      <c r="GVP1" s="109"/>
      <c r="GVQ1" s="109"/>
      <c r="GVR1" s="109"/>
      <c r="GVS1" s="109"/>
      <c r="GVT1" s="109"/>
      <c r="GVU1" s="109"/>
      <c r="GVV1" s="109"/>
      <c r="GVW1" s="109"/>
      <c r="GVX1" s="109"/>
      <c r="GVY1" s="109"/>
      <c r="GVZ1" s="109"/>
      <c r="GWA1" s="109"/>
      <c r="GWB1" s="109"/>
      <c r="GWC1" s="109"/>
      <c r="GWD1" s="109"/>
      <c r="GWE1" s="109"/>
      <c r="GWF1" s="109"/>
      <c r="GWG1" s="109"/>
      <c r="GWH1" s="109"/>
      <c r="GWI1" s="109"/>
      <c r="GWJ1" s="109"/>
      <c r="GWK1" s="109"/>
      <c r="GWL1" s="109"/>
      <c r="GWM1" s="109"/>
      <c r="GWN1" s="109"/>
      <c r="GWO1" s="109"/>
      <c r="GWP1" s="109"/>
      <c r="GWQ1" s="109"/>
      <c r="GWR1" s="109"/>
      <c r="GWS1" s="109"/>
      <c r="GWT1" s="109"/>
      <c r="GWU1" s="109"/>
      <c r="GWV1" s="109"/>
      <c r="GWW1" s="109"/>
      <c r="GWX1" s="109"/>
      <c r="GWY1" s="109"/>
      <c r="GWZ1" s="109"/>
      <c r="GXA1" s="109"/>
      <c r="GXB1" s="109"/>
      <c r="GXC1" s="109"/>
      <c r="GXD1" s="109"/>
      <c r="GXE1" s="109"/>
      <c r="GXF1" s="109"/>
      <c r="GXG1" s="109"/>
      <c r="GXH1" s="109"/>
      <c r="GXI1" s="109"/>
      <c r="GXJ1" s="109"/>
      <c r="GXK1" s="109"/>
      <c r="GXL1" s="109"/>
      <c r="GXM1" s="109"/>
      <c r="GXN1" s="109"/>
      <c r="GXO1" s="109"/>
      <c r="GXP1" s="109"/>
      <c r="GXQ1" s="109"/>
      <c r="GXR1" s="109"/>
      <c r="GXS1" s="109"/>
      <c r="GXT1" s="109"/>
      <c r="GXU1" s="109"/>
      <c r="GXV1" s="109"/>
      <c r="GXW1" s="109"/>
      <c r="GXX1" s="109"/>
      <c r="GXY1" s="109"/>
      <c r="GXZ1" s="109"/>
      <c r="GYA1" s="109"/>
      <c r="GYB1" s="109"/>
      <c r="GYC1" s="109"/>
      <c r="GYD1" s="109"/>
      <c r="GYE1" s="109"/>
      <c r="GYF1" s="109"/>
      <c r="GYG1" s="109"/>
      <c r="GYH1" s="109"/>
      <c r="GYI1" s="109"/>
      <c r="GYJ1" s="109"/>
      <c r="GYK1" s="109"/>
      <c r="GYL1" s="109"/>
      <c r="GYM1" s="109"/>
      <c r="GYN1" s="109"/>
      <c r="GYO1" s="109"/>
      <c r="GYP1" s="109"/>
      <c r="GYQ1" s="109"/>
      <c r="GYR1" s="109"/>
      <c r="GYS1" s="109"/>
      <c r="GYT1" s="109"/>
      <c r="GYU1" s="109"/>
      <c r="GYV1" s="109"/>
      <c r="GYW1" s="109"/>
      <c r="GYX1" s="109"/>
      <c r="GYY1" s="109"/>
      <c r="GYZ1" s="109"/>
      <c r="GZA1" s="109"/>
      <c r="GZB1" s="109"/>
      <c r="GZC1" s="109"/>
      <c r="GZD1" s="109"/>
      <c r="GZE1" s="109"/>
      <c r="GZF1" s="109"/>
      <c r="GZG1" s="109"/>
      <c r="GZH1" s="109"/>
      <c r="GZI1" s="109"/>
      <c r="GZJ1" s="109"/>
      <c r="GZK1" s="109"/>
      <c r="GZL1" s="109"/>
      <c r="GZM1" s="109"/>
      <c r="GZN1" s="109"/>
      <c r="GZO1" s="109"/>
      <c r="GZP1" s="109"/>
      <c r="GZQ1" s="109"/>
      <c r="GZR1" s="109"/>
      <c r="GZS1" s="109"/>
      <c r="GZT1" s="109"/>
      <c r="GZU1" s="109"/>
      <c r="GZV1" s="109"/>
      <c r="GZW1" s="109"/>
      <c r="GZX1" s="109"/>
      <c r="GZY1" s="109"/>
      <c r="GZZ1" s="109"/>
      <c r="HAA1" s="109"/>
      <c r="HAB1" s="109"/>
      <c r="HAC1" s="109"/>
      <c r="HAD1" s="109"/>
      <c r="HAE1" s="109"/>
      <c r="HAF1" s="109"/>
      <c r="HAG1" s="109"/>
      <c r="HAH1" s="109"/>
      <c r="HAI1" s="109"/>
      <c r="HAJ1" s="109"/>
      <c r="HAK1" s="109"/>
      <c r="HAL1" s="109"/>
      <c r="HAM1" s="109"/>
      <c r="HAN1" s="109"/>
      <c r="HAO1" s="109"/>
      <c r="HAP1" s="109"/>
      <c r="HAQ1" s="109"/>
      <c r="HAR1" s="109"/>
      <c r="HAS1" s="109"/>
      <c r="HAT1" s="109"/>
      <c r="HAU1" s="109"/>
      <c r="HAV1" s="109"/>
      <c r="HAW1" s="109"/>
      <c r="HAX1" s="109"/>
      <c r="HAY1" s="109"/>
      <c r="HAZ1" s="109"/>
      <c r="HBA1" s="109"/>
      <c r="HBB1" s="109"/>
      <c r="HBC1" s="109"/>
      <c r="HBD1" s="109"/>
      <c r="HBE1" s="109"/>
      <c r="HBF1" s="109"/>
      <c r="HBG1" s="109"/>
      <c r="HBH1" s="109"/>
      <c r="HBI1" s="109"/>
      <c r="HBJ1" s="109"/>
      <c r="HBK1" s="109"/>
      <c r="HBL1" s="109"/>
      <c r="HBM1" s="109"/>
      <c r="HBN1" s="109"/>
      <c r="HBO1" s="109"/>
      <c r="HBP1" s="109"/>
      <c r="HBQ1" s="109"/>
      <c r="HBR1" s="109"/>
      <c r="HBS1" s="109"/>
      <c r="HBT1" s="109"/>
      <c r="HBU1" s="109"/>
      <c r="HBV1" s="109"/>
      <c r="HBW1" s="109"/>
      <c r="HBX1" s="109"/>
      <c r="HBY1" s="109"/>
      <c r="HBZ1" s="109"/>
      <c r="HCA1" s="109"/>
      <c r="HCB1" s="109"/>
      <c r="HCC1" s="109"/>
      <c r="HCD1" s="109"/>
      <c r="HCE1" s="109"/>
      <c r="HCF1" s="109"/>
      <c r="HCG1" s="109"/>
      <c r="HCH1" s="109"/>
      <c r="HCI1" s="109"/>
      <c r="HCJ1" s="109"/>
      <c r="HCK1" s="109"/>
      <c r="HCL1" s="109"/>
      <c r="HCM1" s="109"/>
      <c r="HCN1" s="109"/>
      <c r="HCO1" s="109"/>
      <c r="HCP1" s="109"/>
      <c r="HCQ1" s="109"/>
      <c r="HCR1" s="109"/>
      <c r="HCS1" s="109"/>
      <c r="HCT1" s="109"/>
      <c r="HCU1" s="109"/>
      <c r="HCV1" s="109"/>
      <c r="HCW1" s="109"/>
      <c r="HCX1" s="109"/>
      <c r="HCY1" s="109"/>
      <c r="HCZ1" s="109"/>
      <c r="HDA1" s="109"/>
      <c r="HDB1" s="109"/>
      <c r="HDC1" s="109"/>
      <c r="HDD1" s="109"/>
      <c r="HDE1" s="109"/>
      <c r="HDF1" s="109"/>
      <c r="HDG1" s="109"/>
      <c r="HDH1" s="109"/>
      <c r="HDI1" s="109"/>
      <c r="HDJ1" s="109"/>
      <c r="HDK1" s="109"/>
      <c r="HDL1" s="109"/>
      <c r="HDM1" s="109"/>
      <c r="HDN1" s="109"/>
      <c r="HDO1" s="109"/>
      <c r="HDP1" s="109"/>
      <c r="HDQ1" s="109"/>
      <c r="HDR1" s="109"/>
      <c r="HDS1" s="109"/>
      <c r="HDT1" s="109"/>
      <c r="HDU1" s="109"/>
      <c r="HDV1" s="109"/>
      <c r="HDW1" s="109"/>
      <c r="HDX1" s="109"/>
      <c r="HDY1" s="109"/>
      <c r="HDZ1" s="109"/>
      <c r="HEA1" s="109"/>
      <c r="HEB1" s="109"/>
      <c r="HEC1" s="109"/>
      <c r="HED1" s="109"/>
      <c r="HEE1" s="109"/>
      <c r="HEF1" s="109"/>
      <c r="HEG1" s="109"/>
      <c r="HEH1" s="109"/>
      <c r="HEI1" s="109"/>
      <c r="HEJ1" s="109"/>
      <c r="HEK1" s="109"/>
      <c r="HEL1" s="109"/>
      <c r="HEM1" s="109"/>
      <c r="HEN1" s="109"/>
      <c r="HEO1" s="109"/>
      <c r="HEP1" s="109"/>
      <c r="HEQ1" s="109"/>
      <c r="HER1" s="109"/>
      <c r="HES1" s="109"/>
      <c r="HET1" s="109"/>
      <c r="HEU1" s="109"/>
      <c r="HEV1" s="109"/>
      <c r="HEW1" s="109"/>
      <c r="HEX1" s="109"/>
      <c r="HEY1" s="109"/>
      <c r="HEZ1" s="109"/>
      <c r="HFA1" s="109"/>
      <c r="HFB1" s="109"/>
      <c r="HFC1" s="109"/>
      <c r="HFD1" s="109"/>
      <c r="HFE1" s="109"/>
      <c r="HFF1" s="109"/>
      <c r="HFG1" s="109"/>
      <c r="HFH1" s="109"/>
      <c r="HFI1" s="109"/>
      <c r="HFJ1" s="109"/>
      <c r="HFK1" s="109"/>
      <c r="HFL1" s="109"/>
      <c r="HFM1" s="109"/>
      <c r="HFN1" s="109"/>
      <c r="HFO1" s="109"/>
      <c r="HFP1" s="109"/>
      <c r="HFQ1" s="109"/>
      <c r="HFR1" s="109"/>
      <c r="HFS1" s="109"/>
      <c r="HFT1" s="109"/>
      <c r="HFU1" s="109"/>
      <c r="HFV1" s="109"/>
      <c r="HFW1" s="109"/>
      <c r="HFX1" s="109"/>
      <c r="HFY1" s="109"/>
      <c r="HFZ1" s="109"/>
      <c r="HGA1" s="109"/>
      <c r="HGB1" s="109"/>
      <c r="HGC1" s="109"/>
      <c r="HGD1" s="109"/>
      <c r="HGE1" s="109"/>
      <c r="HGF1" s="109"/>
      <c r="HGG1" s="109"/>
      <c r="HGH1" s="109"/>
      <c r="HGI1" s="109"/>
      <c r="HGJ1" s="109"/>
      <c r="HGK1" s="109"/>
      <c r="HGL1" s="109"/>
      <c r="HGM1" s="109"/>
      <c r="HGN1" s="109"/>
      <c r="HGO1" s="109"/>
      <c r="HGP1" s="109"/>
      <c r="HGQ1" s="109"/>
      <c r="HGR1" s="109"/>
      <c r="HGS1" s="109"/>
      <c r="HGT1" s="109"/>
      <c r="HGU1" s="109"/>
      <c r="HGV1" s="109"/>
      <c r="HGW1" s="109"/>
      <c r="HGX1" s="109"/>
      <c r="HGY1" s="109"/>
      <c r="HGZ1" s="109"/>
      <c r="HHA1" s="109"/>
      <c r="HHB1" s="109"/>
      <c r="HHC1" s="109"/>
      <c r="HHD1" s="109"/>
      <c r="HHE1" s="109"/>
      <c r="HHF1" s="109"/>
      <c r="HHG1" s="109"/>
      <c r="HHH1" s="109"/>
      <c r="HHI1" s="109"/>
      <c r="HHJ1" s="109"/>
      <c r="HHK1" s="109"/>
      <c r="HHL1" s="109"/>
      <c r="HHM1" s="109"/>
      <c r="HHN1" s="109"/>
      <c r="HHO1" s="109"/>
      <c r="HHP1" s="109"/>
      <c r="HHQ1" s="109"/>
      <c r="HHR1" s="109"/>
      <c r="HHS1" s="109"/>
      <c r="HHT1" s="109"/>
      <c r="HHU1" s="109"/>
      <c r="HHV1" s="109"/>
      <c r="HHW1" s="109"/>
      <c r="HHX1" s="109"/>
      <c r="HHY1" s="109"/>
      <c r="HHZ1" s="109"/>
      <c r="HIA1" s="109"/>
      <c r="HIB1" s="109"/>
      <c r="HIC1" s="109"/>
      <c r="HID1" s="109"/>
      <c r="HIE1" s="109"/>
      <c r="HIF1" s="109"/>
      <c r="HIG1" s="109"/>
      <c r="HIH1" s="109"/>
      <c r="HII1" s="109"/>
      <c r="HIJ1" s="109"/>
      <c r="HIK1" s="109"/>
      <c r="HIL1" s="109"/>
      <c r="HIM1" s="109"/>
      <c r="HIN1" s="109"/>
      <c r="HIO1" s="109"/>
      <c r="HIP1" s="109"/>
      <c r="HIQ1" s="109"/>
      <c r="HIR1" s="109"/>
      <c r="HIS1" s="109"/>
      <c r="HIT1" s="109"/>
      <c r="HIU1" s="109"/>
      <c r="HIV1" s="109"/>
      <c r="HIW1" s="109"/>
      <c r="HIX1" s="109"/>
      <c r="HIY1" s="109"/>
      <c r="HIZ1" s="109"/>
      <c r="HJA1" s="109"/>
      <c r="HJB1" s="109"/>
      <c r="HJC1" s="109"/>
      <c r="HJD1" s="109"/>
      <c r="HJE1" s="109"/>
      <c r="HJF1" s="109"/>
      <c r="HJG1" s="109"/>
      <c r="HJH1" s="109"/>
      <c r="HJI1" s="109"/>
      <c r="HJJ1" s="109"/>
      <c r="HJK1" s="109"/>
      <c r="HJL1" s="109"/>
      <c r="HJM1" s="109"/>
      <c r="HJN1" s="109"/>
      <c r="HJO1" s="109"/>
      <c r="HJP1" s="109"/>
      <c r="HJQ1" s="109"/>
      <c r="HJR1" s="109"/>
      <c r="HJS1" s="109"/>
      <c r="HJT1" s="109"/>
      <c r="HJU1" s="109"/>
      <c r="HJV1" s="109"/>
      <c r="HJW1" s="109"/>
      <c r="HJX1" s="109"/>
      <c r="HJY1" s="109"/>
      <c r="HJZ1" s="109"/>
      <c r="HKA1" s="109"/>
      <c r="HKB1" s="109"/>
      <c r="HKC1" s="109"/>
      <c r="HKD1" s="109"/>
      <c r="HKE1" s="109"/>
      <c r="HKF1" s="109"/>
      <c r="HKG1" s="109"/>
      <c r="HKH1" s="109"/>
      <c r="HKI1" s="109"/>
      <c r="HKJ1" s="109"/>
      <c r="HKK1" s="109"/>
      <c r="HKL1" s="109"/>
      <c r="HKM1" s="109"/>
      <c r="HKN1" s="109"/>
      <c r="HKO1" s="109"/>
      <c r="HKP1" s="109"/>
      <c r="HKQ1" s="109"/>
      <c r="HKR1" s="109"/>
      <c r="HKS1" s="109"/>
      <c r="HKT1" s="109"/>
      <c r="HKU1" s="109"/>
      <c r="HKV1" s="109"/>
      <c r="HKW1" s="109"/>
      <c r="HKX1" s="109"/>
      <c r="HKY1" s="109"/>
      <c r="HKZ1" s="109"/>
      <c r="HLA1" s="109"/>
      <c r="HLB1" s="109"/>
      <c r="HLC1" s="109"/>
      <c r="HLD1" s="109"/>
      <c r="HLE1" s="109"/>
      <c r="HLF1" s="109"/>
      <c r="HLG1" s="109"/>
      <c r="HLH1" s="109"/>
      <c r="HLI1" s="109"/>
      <c r="HLJ1" s="109"/>
      <c r="HLK1" s="109"/>
      <c r="HLL1" s="109"/>
      <c r="HLM1" s="109"/>
      <c r="HLN1" s="109"/>
      <c r="HLO1" s="109"/>
      <c r="HLP1" s="109"/>
      <c r="HLQ1" s="109"/>
      <c r="HLR1" s="109"/>
      <c r="HLS1" s="109"/>
      <c r="HLT1" s="109"/>
      <c r="HLU1" s="109"/>
      <c r="HLV1" s="109"/>
      <c r="HLW1" s="109"/>
      <c r="HLX1" s="109"/>
      <c r="HLY1" s="109"/>
      <c r="HLZ1" s="109"/>
      <c r="HMA1" s="109"/>
      <c r="HMB1" s="109"/>
      <c r="HMC1" s="109"/>
      <c r="HMD1" s="109"/>
      <c r="HME1" s="109"/>
      <c r="HMF1" s="109"/>
      <c r="HMG1" s="109"/>
      <c r="HMH1" s="109"/>
      <c r="HMI1" s="109"/>
      <c r="HMJ1" s="109"/>
      <c r="HMK1" s="109"/>
      <c r="HML1" s="109"/>
      <c r="HMM1" s="109"/>
      <c r="HMN1" s="109"/>
      <c r="HMO1" s="109"/>
      <c r="HMP1" s="109"/>
      <c r="HMQ1" s="109"/>
      <c r="HMR1" s="109"/>
      <c r="HMS1" s="109"/>
      <c r="HMT1" s="109"/>
      <c r="HMU1" s="109"/>
      <c r="HMV1" s="109"/>
      <c r="HMW1" s="109"/>
      <c r="HMX1" s="109"/>
      <c r="HMY1" s="109"/>
      <c r="HMZ1" s="109"/>
      <c r="HNA1" s="109"/>
      <c r="HNB1" s="109"/>
      <c r="HNC1" s="109"/>
      <c r="HND1" s="109"/>
      <c r="HNE1" s="109"/>
      <c r="HNF1" s="109"/>
      <c r="HNG1" s="109"/>
      <c r="HNH1" s="109"/>
      <c r="HNI1" s="109"/>
      <c r="HNJ1" s="109"/>
      <c r="HNK1" s="109"/>
      <c r="HNL1" s="109"/>
      <c r="HNM1" s="109"/>
      <c r="HNN1" s="109"/>
      <c r="HNO1" s="109"/>
      <c r="HNP1" s="109"/>
      <c r="HNQ1" s="109"/>
      <c r="HNR1" s="109"/>
      <c r="HNS1" s="109"/>
      <c r="HNT1" s="109"/>
      <c r="HNU1" s="109"/>
      <c r="HNV1" s="109"/>
      <c r="HNW1" s="109"/>
      <c r="HNX1" s="109"/>
      <c r="HNY1" s="109"/>
      <c r="HNZ1" s="109"/>
      <c r="HOA1" s="109"/>
      <c r="HOB1" s="109"/>
      <c r="HOC1" s="109"/>
      <c r="HOD1" s="109"/>
      <c r="HOE1" s="109"/>
      <c r="HOF1" s="109"/>
      <c r="HOG1" s="109"/>
      <c r="HOH1" s="109"/>
      <c r="HOI1" s="109"/>
      <c r="HOJ1" s="109"/>
      <c r="HOK1" s="109"/>
      <c r="HOL1" s="109"/>
      <c r="HOM1" s="109"/>
      <c r="HON1" s="109"/>
      <c r="HOO1" s="109"/>
      <c r="HOP1" s="109"/>
      <c r="HOQ1" s="109"/>
      <c r="HOR1" s="109"/>
      <c r="HOS1" s="109"/>
      <c r="HOT1" s="109"/>
      <c r="HOU1" s="109"/>
      <c r="HOV1" s="109"/>
      <c r="HOW1" s="109"/>
      <c r="HOX1" s="109"/>
      <c r="HOY1" s="109"/>
      <c r="HOZ1" s="109"/>
      <c r="HPA1" s="109"/>
      <c r="HPB1" s="109"/>
      <c r="HPC1" s="109"/>
      <c r="HPD1" s="109"/>
      <c r="HPE1" s="109"/>
      <c r="HPF1" s="109"/>
      <c r="HPG1" s="109"/>
      <c r="HPH1" s="109"/>
      <c r="HPI1" s="109"/>
      <c r="HPJ1" s="109"/>
      <c r="HPK1" s="109"/>
      <c r="HPL1" s="109"/>
      <c r="HPM1" s="109"/>
      <c r="HPN1" s="109"/>
      <c r="HPO1" s="109"/>
      <c r="HPP1" s="109"/>
      <c r="HPQ1" s="109"/>
      <c r="HPR1" s="109"/>
      <c r="HPS1" s="109"/>
      <c r="HPT1" s="109"/>
      <c r="HPU1" s="109"/>
      <c r="HPV1" s="109"/>
      <c r="HPW1" s="109"/>
      <c r="HPX1" s="109"/>
      <c r="HPY1" s="109"/>
      <c r="HPZ1" s="109"/>
      <c r="HQA1" s="109"/>
      <c r="HQB1" s="109"/>
      <c r="HQC1" s="109"/>
      <c r="HQD1" s="109"/>
      <c r="HQE1" s="109"/>
      <c r="HQF1" s="109"/>
      <c r="HQG1" s="109"/>
      <c r="HQH1" s="109"/>
      <c r="HQI1" s="109"/>
      <c r="HQJ1" s="109"/>
      <c r="HQK1" s="109"/>
      <c r="HQL1" s="109"/>
      <c r="HQM1" s="109"/>
      <c r="HQN1" s="109"/>
      <c r="HQO1" s="109"/>
      <c r="HQP1" s="109"/>
      <c r="HQQ1" s="109"/>
      <c r="HQR1" s="109"/>
      <c r="HQS1" s="109"/>
      <c r="HQT1" s="109"/>
      <c r="HQU1" s="109"/>
      <c r="HQV1" s="109"/>
      <c r="HQW1" s="109"/>
      <c r="HQX1" s="109"/>
      <c r="HQY1" s="109"/>
      <c r="HQZ1" s="109"/>
      <c r="HRA1" s="109"/>
      <c r="HRB1" s="109"/>
      <c r="HRC1" s="109"/>
      <c r="HRD1" s="109"/>
      <c r="HRE1" s="109"/>
      <c r="HRF1" s="109"/>
      <c r="HRG1" s="109"/>
      <c r="HRH1" s="109"/>
      <c r="HRI1" s="109"/>
      <c r="HRJ1" s="109"/>
      <c r="HRK1" s="109"/>
      <c r="HRL1" s="109"/>
      <c r="HRM1" s="109"/>
      <c r="HRN1" s="109"/>
      <c r="HRO1" s="109"/>
      <c r="HRP1" s="109"/>
      <c r="HRQ1" s="109"/>
      <c r="HRR1" s="109"/>
      <c r="HRS1" s="109"/>
      <c r="HRT1" s="109"/>
      <c r="HRU1" s="109"/>
      <c r="HRV1" s="109"/>
      <c r="HRW1" s="109"/>
      <c r="HRX1" s="109"/>
      <c r="HRY1" s="109"/>
      <c r="HRZ1" s="109"/>
      <c r="HSA1" s="109"/>
      <c r="HSB1" s="109"/>
      <c r="HSC1" s="109"/>
      <c r="HSD1" s="109"/>
      <c r="HSE1" s="109"/>
      <c r="HSF1" s="109"/>
      <c r="HSG1" s="109"/>
      <c r="HSH1" s="109"/>
      <c r="HSI1" s="109"/>
      <c r="HSJ1" s="109"/>
      <c r="HSK1" s="109"/>
      <c r="HSL1" s="109"/>
      <c r="HSM1" s="109"/>
      <c r="HSN1" s="109"/>
      <c r="HSO1" s="109"/>
      <c r="HSP1" s="109"/>
      <c r="HSQ1" s="109"/>
      <c r="HSR1" s="109"/>
      <c r="HSS1" s="109"/>
      <c r="HST1" s="109"/>
      <c r="HSU1" s="109"/>
      <c r="HSV1" s="109"/>
      <c r="HSW1" s="109"/>
      <c r="HSX1" s="109"/>
      <c r="HSY1" s="109"/>
      <c r="HSZ1" s="109"/>
      <c r="HTA1" s="109"/>
      <c r="HTB1" s="109"/>
      <c r="HTC1" s="109"/>
      <c r="HTD1" s="109"/>
      <c r="HTE1" s="109"/>
      <c r="HTF1" s="109"/>
      <c r="HTG1" s="109"/>
      <c r="HTH1" s="109"/>
      <c r="HTI1" s="109"/>
      <c r="HTJ1" s="109"/>
      <c r="HTK1" s="109"/>
      <c r="HTL1" s="109"/>
      <c r="HTM1" s="109"/>
      <c r="HTN1" s="109"/>
      <c r="HTO1" s="109"/>
      <c r="HTP1" s="109"/>
      <c r="HTQ1" s="109"/>
      <c r="HTR1" s="109"/>
      <c r="HTS1" s="109"/>
      <c r="HTT1" s="109"/>
      <c r="HTU1" s="109"/>
      <c r="HTV1" s="109"/>
      <c r="HTW1" s="109"/>
      <c r="HTX1" s="109"/>
      <c r="HTY1" s="109"/>
      <c r="HTZ1" s="109"/>
      <c r="HUA1" s="109"/>
      <c r="HUB1" s="109"/>
      <c r="HUC1" s="109"/>
      <c r="HUD1" s="109"/>
      <c r="HUE1" s="109"/>
      <c r="HUF1" s="109"/>
      <c r="HUG1" s="109"/>
      <c r="HUH1" s="109"/>
      <c r="HUI1" s="109"/>
      <c r="HUJ1" s="109"/>
      <c r="HUK1" s="109"/>
      <c r="HUL1" s="109"/>
      <c r="HUM1" s="109"/>
      <c r="HUN1" s="109"/>
      <c r="HUO1" s="109"/>
      <c r="HUP1" s="109"/>
      <c r="HUQ1" s="109"/>
      <c r="HUR1" s="109"/>
      <c r="HUS1" s="109"/>
      <c r="HUT1" s="109"/>
      <c r="HUU1" s="109"/>
      <c r="HUV1" s="109"/>
      <c r="HUW1" s="109"/>
      <c r="HUX1" s="109"/>
      <c r="HUY1" s="109"/>
      <c r="HUZ1" s="109"/>
      <c r="HVA1" s="109"/>
      <c r="HVB1" s="109"/>
      <c r="HVC1" s="109"/>
      <c r="HVD1" s="109"/>
      <c r="HVE1" s="109"/>
      <c r="HVF1" s="109"/>
      <c r="HVG1" s="109"/>
      <c r="HVH1" s="109"/>
      <c r="HVI1" s="109"/>
      <c r="HVJ1" s="109"/>
      <c r="HVK1" s="109"/>
      <c r="HVL1" s="109"/>
      <c r="HVM1" s="109"/>
      <c r="HVN1" s="109"/>
      <c r="HVO1" s="109"/>
      <c r="HVP1" s="109"/>
      <c r="HVQ1" s="109"/>
      <c r="HVR1" s="109"/>
      <c r="HVS1" s="109"/>
      <c r="HVT1" s="109"/>
      <c r="HVU1" s="109"/>
      <c r="HVV1" s="109"/>
      <c r="HVW1" s="109"/>
      <c r="HVX1" s="109"/>
      <c r="HVY1" s="109"/>
      <c r="HVZ1" s="109"/>
      <c r="HWA1" s="109"/>
      <c r="HWB1" s="109"/>
      <c r="HWC1" s="109"/>
      <c r="HWD1" s="109"/>
      <c r="HWE1" s="109"/>
      <c r="HWF1" s="109"/>
      <c r="HWG1" s="109"/>
      <c r="HWH1" s="109"/>
      <c r="HWI1" s="109"/>
      <c r="HWJ1" s="109"/>
      <c r="HWK1" s="109"/>
      <c r="HWL1" s="109"/>
      <c r="HWM1" s="109"/>
      <c r="HWN1" s="109"/>
      <c r="HWO1" s="109"/>
      <c r="HWP1" s="109"/>
      <c r="HWQ1" s="109"/>
      <c r="HWR1" s="109"/>
      <c r="HWS1" s="109"/>
      <c r="HWT1" s="109"/>
      <c r="HWU1" s="109"/>
      <c r="HWV1" s="109"/>
      <c r="HWW1" s="109"/>
      <c r="HWX1" s="109"/>
      <c r="HWY1" s="109"/>
      <c r="HWZ1" s="109"/>
      <c r="HXA1" s="109"/>
      <c r="HXB1" s="109"/>
      <c r="HXC1" s="109"/>
      <c r="HXD1" s="109"/>
      <c r="HXE1" s="109"/>
      <c r="HXF1" s="109"/>
      <c r="HXG1" s="109"/>
      <c r="HXH1" s="109"/>
      <c r="HXI1" s="109"/>
      <c r="HXJ1" s="109"/>
      <c r="HXK1" s="109"/>
      <c r="HXL1" s="109"/>
      <c r="HXM1" s="109"/>
      <c r="HXN1" s="109"/>
      <c r="HXO1" s="109"/>
      <c r="HXP1" s="109"/>
      <c r="HXQ1" s="109"/>
      <c r="HXR1" s="109"/>
      <c r="HXS1" s="109"/>
      <c r="HXT1" s="109"/>
      <c r="HXU1" s="109"/>
      <c r="HXV1" s="109"/>
      <c r="HXW1" s="109"/>
      <c r="HXX1" s="109"/>
      <c r="HXY1" s="109"/>
      <c r="HXZ1" s="109"/>
      <c r="HYA1" s="109"/>
      <c r="HYB1" s="109"/>
      <c r="HYC1" s="109"/>
      <c r="HYD1" s="109"/>
      <c r="HYE1" s="109"/>
      <c r="HYF1" s="109"/>
      <c r="HYG1" s="109"/>
      <c r="HYH1" s="109"/>
      <c r="HYI1" s="109"/>
      <c r="HYJ1" s="109"/>
      <c r="HYK1" s="109"/>
      <c r="HYL1" s="109"/>
      <c r="HYM1" s="109"/>
      <c r="HYN1" s="109"/>
      <c r="HYO1" s="109"/>
      <c r="HYP1" s="109"/>
      <c r="HYQ1" s="109"/>
      <c r="HYR1" s="109"/>
      <c r="HYS1" s="109"/>
      <c r="HYT1" s="109"/>
      <c r="HYU1" s="109"/>
      <c r="HYV1" s="109"/>
      <c r="HYW1" s="109"/>
      <c r="HYX1" s="109"/>
      <c r="HYY1" s="109"/>
      <c r="HYZ1" s="109"/>
      <c r="HZA1" s="109"/>
      <c r="HZB1" s="109"/>
      <c r="HZC1" s="109"/>
      <c r="HZD1" s="109"/>
      <c r="HZE1" s="109"/>
      <c r="HZF1" s="109"/>
      <c r="HZG1" s="109"/>
      <c r="HZH1" s="109"/>
      <c r="HZI1" s="109"/>
      <c r="HZJ1" s="109"/>
      <c r="HZK1" s="109"/>
      <c r="HZL1" s="109"/>
      <c r="HZM1" s="109"/>
      <c r="HZN1" s="109"/>
      <c r="HZO1" s="109"/>
      <c r="HZP1" s="109"/>
      <c r="HZQ1" s="109"/>
      <c r="HZR1" s="109"/>
      <c r="HZS1" s="109"/>
      <c r="HZT1" s="109"/>
      <c r="HZU1" s="109"/>
      <c r="HZV1" s="109"/>
      <c r="HZW1" s="109"/>
      <c r="HZX1" s="109"/>
      <c r="HZY1" s="109"/>
      <c r="HZZ1" s="109"/>
      <c r="IAA1" s="109"/>
      <c r="IAB1" s="109"/>
      <c r="IAC1" s="109"/>
      <c r="IAD1" s="109"/>
      <c r="IAE1" s="109"/>
      <c r="IAF1" s="109"/>
      <c r="IAG1" s="109"/>
      <c r="IAH1" s="109"/>
      <c r="IAI1" s="109"/>
      <c r="IAJ1" s="109"/>
      <c r="IAK1" s="109"/>
      <c r="IAL1" s="109"/>
      <c r="IAM1" s="109"/>
      <c r="IAN1" s="109"/>
      <c r="IAO1" s="109"/>
      <c r="IAP1" s="109"/>
      <c r="IAQ1" s="109"/>
      <c r="IAR1" s="109"/>
      <c r="IAS1" s="109"/>
      <c r="IAT1" s="109"/>
      <c r="IAU1" s="109"/>
      <c r="IAV1" s="109"/>
      <c r="IAW1" s="109"/>
      <c r="IAX1" s="109"/>
      <c r="IAY1" s="109"/>
      <c r="IAZ1" s="109"/>
      <c r="IBA1" s="109"/>
      <c r="IBB1" s="109"/>
      <c r="IBC1" s="109"/>
      <c r="IBD1" s="109"/>
      <c r="IBE1" s="109"/>
      <c r="IBF1" s="109"/>
      <c r="IBG1" s="109"/>
      <c r="IBH1" s="109"/>
      <c r="IBI1" s="109"/>
      <c r="IBJ1" s="109"/>
      <c r="IBK1" s="109"/>
      <c r="IBL1" s="109"/>
      <c r="IBM1" s="109"/>
      <c r="IBN1" s="109"/>
      <c r="IBO1" s="109"/>
      <c r="IBP1" s="109"/>
      <c r="IBQ1" s="109"/>
      <c r="IBR1" s="109"/>
      <c r="IBS1" s="109"/>
      <c r="IBT1" s="109"/>
      <c r="IBU1" s="109"/>
      <c r="IBV1" s="109"/>
      <c r="IBW1" s="109"/>
      <c r="IBX1" s="109"/>
      <c r="IBY1" s="109"/>
      <c r="IBZ1" s="109"/>
      <c r="ICA1" s="109"/>
      <c r="ICB1" s="109"/>
      <c r="ICC1" s="109"/>
      <c r="ICD1" s="109"/>
      <c r="ICE1" s="109"/>
      <c r="ICF1" s="109"/>
      <c r="ICG1" s="109"/>
      <c r="ICH1" s="109"/>
      <c r="ICI1" s="109"/>
      <c r="ICJ1" s="109"/>
      <c r="ICK1" s="109"/>
      <c r="ICL1" s="109"/>
      <c r="ICM1" s="109"/>
      <c r="ICN1" s="109"/>
      <c r="ICO1" s="109"/>
      <c r="ICP1" s="109"/>
      <c r="ICQ1" s="109"/>
      <c r="ICR1" s="109"/>
      <c r="ICS1" s="109"/>
      <c r="ICT1" s="109"/>
      <c r="ICU1" s="109"/>
      <c r="ICV1" s="109"/>
      <c r="ICW1" s="109"/>
      <c r="ICX1" s="109"/>
      <c r="ICY1" s="109"/>
      <c r="ICZ1" s="109"/>
      <c r="IDA1" s="109"/>
      <c r="IDB1" s="109"/>
      <c r="IDC1" s="109"/>
      <c r="IDD1" s="109"/>
      <c r="IDE1" s="109"/>
      <c r="IDF1" s="109"/>
      <c r="IDG1" s="109"/>
      <c r="IDH1" s="109"/>
      <c r="IDI1" s="109"/>
      <c r="IDJ1" s="109"/>
      <c r="IDK1" s="109"/>
      <c r="IDL1" s="109"/>
      <c r="IDM1" s="109"/>
      <c r="IDN1" s="109"/>
      <c r="IDO1" s="109"/>
      <c r="IDP1" s="109"/>
      <c r="IDQ1" s="109"/>
      <c r="IDR1" s="109"/>
      <c r="IDS1" s="109"/>
      <c r="IDT1" s="109"/>
      <c r="IDU1" s="109"/>
      <c r="IDV1" s="109"/>
      <c r="IDW1" s="109"/>
      <c r="IDX1" s="109"/>
      <c r="IDY1" s="109"/>
      <c r="IDZ1" s="109"/>
      <c r="IEA1" s="109"/>
      <c r="IEB1" s="109"/>
      <c r="IEC1" s="109"/>
      <c r="IED1" s="109"/>
      <c r="IEE1" s="109"/>
      <c r="IEF1" s="109"/>
      <c r="IEG1" s="109"/>
      <c r="IEH1" s="109"/>
      <c r="IEI1" s="109"/>
      <c r="IEJ1" s="109"/>
      <c r="IEK1" s="109"/>
      <c r="IEL1" s="109"/>
      <c r="IEM1" s="109"/>
      <c r="IEN1" s="109"/>
      <c r="IEO1" s="109"/>
      <c r="IEP1" s="109"/>
      <c r="IEQ1" s="109"/>
      <c r="IER1" s="109"/>
      <c r="IES1" s="109"/>
      <c r="IET1" s="109"/>
      <c r="IEU1" s="109"/>
      <c r="IEV1" s="109"/>
      <c r="IEW1" s="109"/>
      <c r="IEX1" s="109"/>
      <c r="IEY1" s="109"/>
      <c r="IEZ1" s="109"/>
      <c r="IFA1" s="109"/>
      <c r="IFB1" s="109"/>
      <c r="IFC1" s="109"/>
      <c r="IFD1" s="109"/>
      <c r="IFE1" s="109"/>
      <c r="IFF1" s="109"/>
      <c r="IFG1" s="109"/>
      <c r="IFH1" s="109"/>
      <c r="IFI1" s="109"/>
      <c r="IFJ1" s="109"/>
      <c r="IFK1" s="109"/>
      <c r="IFL1" s="109"/>
      <c r="IFM1" s="109"/>
      <c r="IFN1" s="109"/>
      <c r="IFO1" s="109"/>
      <c r="IFP1" s="109"/>
      <c r="IFQ1" s="109"/>
      <c r="IFR1" s="109"/>
      <c r="IFS1" s="109"/>
      <c r="IFT1" s="109"/>
      <c r="IFU1" s="109"/>
      <c r="IFV1" s="109"/>
      <c r="IFW1" s="109"/>
      <c r="IFX1" s="109"/>
      <c r="IFY1" s="109"/>
      <c r="IFZ1" s="109"/>
      <c r="IGA1" s="109"/>
      <c r="IGB1" s="109"/>
      <c r="IGC1" s="109"/>
      <c r="IGD1" s="109"/>
      <c r="IGE1" s="109"/>
      <c r="IGF1" s="109"/>
      <c r="IGG1" s="109"/>
      <c r="IGH1" s="109"/>
      <c r="IGI1" s="109"/>
      <c r="IGJ1" s="109"/>
      <c r="IGK1" s="109"/>
      <c r="IGL1" s="109"/>
      <c r="IGM1" s="109"/>
      <c r="IGN1" s="109"/>
      <c r="IGO1" s="109"/>
      <c r="IGP1" s="109"/>
      <c r="IGQ1" s="109"/>
      <c r="IGR1" s="109"/>
      <c r="IGS1" s="109"/>
      <c r="IGT1" s="109"/>
      <c r="IGU1" s="109"/>
      <c r="IGV1" s="109"/>
      <c r="IGW1" s="109"/>
      <c r="IGX1" s="109"/>
      <c r="IGY1" s="109"/>
      <c r="IGZ1" s="109"/>
      <c r="IHA1" s="109"/>
      <c r="IHB1" s="109"/>
      <c r="IHC1" s="109"/>
      <c r="IHD1" s="109"/>
      <c r="IHE1" s="109"/>
      <c r="IHF1" s="109"/>
      <c r="IHG1" s="109"/>
      <c r="IHH1" s="109"/>
      <c r="IHI1" s="109"/>
      <c r="IHJ1" s="109"/>
      <c r="IHK1" s="109"/>
      <c r="IHL1" s="109"/>
      <c r="IHM1" s="109"/>
      <c r="IHN1" s="109"/>
      <c r="IHO1" s="109"/>
      <c r="IHP1" s="109"/>
      <c r="IHQ1" s="109"/>
      <c r="IHR1" s="109"/>
      <c r="IHS1" s="109"/>
      <c r="IHT1" s="109"/>
      <c r="IHU1" s="109"/>
      <c r="IHV1" s="109"/>
      <c r="IHW1" s="109"/>
      <c r="IHX1" s="109"/>
      <c r="IHY1" s="109"/>
      <c r="IHZ1" s="109"/>
      <c r="IIA1" s="109"/>
      <c r="IIB1" s="109"/>
      <c r="IIC1" s="109"/>
      <c r="IID1" s="109"/>
      <c r="IIE1" s="109"/>
      <c r="IIF1" s="109"/>
      <c r="IIG1" s="109"/>
      <c r="IIH1" s="109"/>
      <c r="III1" s="109"/>
      <c r="IIJ1" s="109"/>
      <c r="IIK1" s="109"/>
      <c r="IIL1" s="109"/>
      <c r="IIM1" s="109"/>
      <c r="IIN1" s="109"/>
      <c r="IIO1" s="109"/>
      <c r="IIP1" s="109"/>
      <c r="IIQ1" s="109"/>
      <c r="IIR1" s="109"/>
      <c r="IIS1" s="109"/>
      <c r="IIT1" s="109"/>
      <c r="IIU1" s="109"/>
      <c r="IIV1" s="109"/>
      <c r="IIW1" s="109"/>
      <c r="IIX1" s="109"/>
      <c r="IIY1" s="109"/>
      <c r="IIZ1" s="109"/>
      <c r="IJA1" s="109"/>
      <c r="IJB1" s="109"/>
      <c r="IJC1" s="109"/>
      <c r="IJD1" s="109"/>
      <c r="IJE1" s="109"/>
      <c r="IJF1" s="109"/>
      <c r="IJG1" s="109"/>
      <c r="IJH1" s="109"/>
      <c r="IJI1" s="109"/>
      <c r="IJJ1" s="109"/>
      <c r="IJK1" s="109"/>
      <c r="IJL1" s="109"/>
      <c r="IJM1" s="109"/>
      <c r="IJN1" s="109"/>
      <c r="IJO1" s="109"/>
      <c r="IJP1" s="109"/>
      <c r="IJQ1" s="109"/>
      <c r="IJR1" s="109"/>
      <c r="IJS1" s="109"/>
      <c r="IJT1" s="109"/>
      <c r="IJU1" s="109"/>
      <c r="IJV1" s="109"/>
      <c r="IJW1" s="109"/>
      <c r="IJX1" s="109"/>
      <c r="IJY1" s="109"/>
      <c r="IJZ1" s="109"/>
      <c r="IKA1" s="109"/>
      <c r="IKB1" s="109"/>
      <c r="IKC1" s="109"/>
      <c r="IKD1" s="109"/>
      <c r="IKE1" s="109"/>
      <c r="IKF1" s="109"/>
      <c r="IKG1" s="109"/>
      <c r="IKH1" s="109"/>
      <c r="IKI1" s="109"/>
      <c r="IKJ1" s="109"/>
      <c r="IKK1" s="109"/>
      <c r="IKL1" s="109"/>
      <c r="IKM1" s="109"/>
      <c r="IKN1" s="109"/>
      <c r="IKO1" s="109"/>
      <c r="IKP1" s="109"/>
      <c r="IKQ1" s="109"/>
      <c r="IKR1" s="109"/>
      <c r="IKS1" s="109"/>
      <c r="IKT1" s="109"/>
      <c r="IKU1" s="109"/>
      <c r="IKV1" s="109"/>
      <c r="IKW1" s="109"/>
      <c r="IKX1" s="109"/>
      <c r="IKY1" s="109"/>
      <c r="IKZ1" s="109"/>
      <c r="ILA1" s="109"/>
      <c r="ILB1" s="109"/>
      <c r="ILC1" s="109"/>
      <c r="ILD1" s="109"/>
      <c r="ILE1" s="109"/>
      <c r="ILF1" s="109"/>
      <c r="ILG1" s="109"/>
      <c r="ILH1" s="109"/>
      <c r="ILI1" s="109"/>
      <c r="ILJ1" s="109"/>
      <c r="ILK1" s="109"/>
      <c r="ILL1" s="109"/>
      <c r="ILM1" s="109"/>
      <c r="ILN1" s="109"/>
      <c r="ILO1" s="109"/>
      <c r="ILP1" s="109"/>
      <c r="ILQ1" s="109"/>
      <c r="ILR1" s="109"/>
      <c r="ILS1" s="109"/>
      <c r="ILT1" s="109"/>
      <c r="ILU1" s="109"/>
      <c r="ILV1" s="109"/>
      <c r="ILW1" s="109"/>
      <c r="ILX1" s="109"/>
      <c r="ILY1" s="109"/>
      <c r="ILZ1" s="109"/>
      <c r="IMA1" s="109"/>
      <c r="IMB1" s="109"/>
      <c r="IMC1" s="109"/>
      <c r="IMD1" s="109"/>
      <c r="IME1" s="109"/>
      <c r="IMF1" s="109"/>
      <c r="IMG1" s="109"/>
      <c r="IMH1" s="109"/>
      <c r="IMI1" s="109"/>
      <c r="IMJ1" s="109"/>
      <c r="IMK1" s="109"/>
      <c r="IML1" s="109"/>
      <c r="IMM1" s="109"/>
      <c r="IMN1" s="109"/>
      <c r="IMO1" s="109"/>
      <c r="IMP1" s="109"/>
      <c r="IMQ1" s="109"/>
      <c r="IMR1" s="109"/>
      <c r="IMS1" s="109"/>
      <c r="IMT1" s="109"/>
      <c r="IMU1" s="109"/>
      <c r="IMV1" s="109"/>
      <c r="IMW1" s="109"/>
      <c r="IMX1" s="109"/>
      <c r="IMY1" s="109"/>
      <c r="IMZ1" s="109"/>
      <c r="INA1" s="109"/>
      <c r="INB1" s="109"/>
      <c r="INC1" s="109"/>
      <c r="IND1" s="109"/>
      <c r="INE1" s="109"/>
      <c r="INF1" s="109"/>
      <c r="ING1" s="109"/>
      <c r="INH1" s="109"/>
      <c r="INI1" s="109"/>
      <c r="INJ1" s="109"/>
      <c r="INK1" s="109"/>
      <c r="INL1" s="109"/>
      <c r="INM1" s="109"/>
      <c r="INN1" s="109"/>
      <c r="INO1" s="109"/>
      <c r="INP1" s="109"/>
      <c r="INQ1" s="109"/>
      <c r="INR1" s="109"/>
      <c r="INS1" s="109"/>
      <c r="INT1" s="109"/>
      <c r="INU1" s="109"/>
      <c r="INV1" s="109"/>
      <c r="INW1" s="109"/>
      <c r="INX1" s="109"/>
      <c r="INY1" s="109"/>
      <c r="INZ1" s="109"/>
      <c r="IOA1" s="109"/>
      <c r="IOB1" s="109"/>
      <c r="IOC1" s="109"/>
      <c r="IOD1" s="109"/>
      <c r="IOE1" s="109"/>
      <c r="IOF1" s="109"/>
      <c r="IOG1" s="109"/>
      <c r="IOH1" s="109"/>
      <c r="IOI1" s="109"/>
      <c r="IOJ1" s="109"/>
      <c r="IOK1" s="109"/>
      <c r="IOL1" s="109"/>
      <c r="IOM1" s="109"/>
      <c r="ION1" s="109"/>
      <c r="IOO1" s="109"/>
      <c r="IOP1" s="109"/>
      <c r="IOQ1" s="109"/>
      <c r="IOR1" s="109"/>
      <c r="IOS1" s="109"/>
      <c r="IOT1" s="109"/>
      <c r="IOU1" s="109"/>
      <c r="IOV1" s="109"/>
      <c r="IOW1" s="109"/>
      <c r="IOX1" s="109"/>
      <c r="IOY1" s="109"/>
      <c r="IOZ1" s="109"/>
      <c r="IPA1" s="109"/>
      <c r="IPB1" s="109"/>
      <c r="IPC1" s="109"/>
      <c r="IPD1" s="109"/>
      <c r="IPE1" s="109"/>
      <c r="IPF1" s="109"/>
      <c r="IPG1" s="109"/>
      <c r="IPH1" s="109"/>
      <c r="IPI1" s="109"/>
      <c r="IPJ1" s="109"/>
      <c r="IPK1" s="109"/>
      <c r="IPL1" s="109"/>
      <c r="IPM1" s="109"/>
      <c r="IPN1" s="109"/>
      <c r="IPO1" s="109"/>
      <c r="IPP1" s="109"/>
      <c r="IPQ1" s="109"/>
      <c r="IPR1" s="109"/>
      <c r="IPS1" s="109"/>
      <c r="IPT1" s="109"/>
      <c r="IPU1" s="109"/>
      <c r="IPV1" s="109"/>
      <c r="IPW1" s="109"/>
      <c r="IPX1" s="109"/>
      <c r="IPY1" s="109"/>
      <c r="IPZ1" s="109"/>
      <c r="IQA1" s="109"/>
      <c r="IQB1" s="109"/>
      <c r="IQC1" s="109"/>
      <c r="IQD1" s="109"/>
      <c r="IQE1" s="109"/>
      <c r="IQF1" s="109"/>
      <c r="IQG1" s="109"/>
      <c r="IQH1" s="109"/>
      <c r="IQI1" s="109"/>
      <c r="IQJ1" s="109"/>
      <c r="IQK1" s="109"/>
      <c r="IQL1" s="109"/>
      <c r="IQM1" s="109"/>
      <c r="IQN1" s="109"/>
      <c r="IQO1" s="109"/>
      <c r="IQP1" s="109"/>
      <c r="IQQ1" s="109"/>
      <c r="IQR1" s="109"/>
      <c r="IQS1" s="109"/>
      <c r="IQT1" s="109"/>
      <c r="IQU1" s="109"/>
      <c r="IQV1" s="109"/>
      <c r="IQW1" s="109"/>
      <c r="IQX1" s="109"/>
      <c r="IQY1" s="109"/>
      <c r="IQZ1" s="109"/>
      <c r="IRA1" s="109"/>
      <c r="IRB1" s="109"/>
      <c r="IRC1" s="109"/>
      <c r="IRD1" s="109"/>
      <c r="IRE1" s="109"/>
      <c r="IRF1" s="109"/>
      <c r="IRG1" s="109"/>
      <c r="IRH1" s="109"/>
      <c r="IRI1" s="109"/>
      <c r="IRJ1" s="109"/>
      <c r="IRK1" s="109"/>
      <c r="IRL1" s="109"/>
      <c r="IRM1" s="109"/>
      <c r="IRN1" s="109"/>
      <c r="IRO1" s="109"/>
      <c r="IRP1" s="109"/>
      <c r="IRQ1" s="109"/>
      <c r="IRR1" s="109"/>
      <c r="IRS1" s="109"/>
      <c r="IRT1" s="109"/>
      <c r="IRU1" s="109"/>
      <c r="IRV1" s="109"/>
      <c r="IRW1" s="109"/>
      <c r="IRX1" s="109"/>
      <c r="IRY1" s="109"/>
      <c r="IRZ1" s="109"/>
      <c r="ISA1" s="109"/>
      <c r="ISB1" s="109"/>
      <c r="ISC1" s="109"/>
      <c r="ISD1" s="109"/>
      <c r="ISE1" s="109"/>
      <c r="ISF1" s="109"/>
      <c r="ISG1" s="109"/>
      <c r="ISH1" s="109"/>
      <c r="ISI1" s="109"/>
      <c r="ISJ1" s="109"/>
      <c r="ISK1" s="109"/>
      <c r="ISL1" s="109"/>
      <c r="ISM1" s="109"/>
      <c r="ISN1" s="109"/>
      <c r="ISO1" s="109"/>
      <c r="ISP1" s="109"/>
      <c r="ISQ1" s="109"/>
      <c r="ISR1" s="109"/>
      <c r="ISS1" s="109"/>
      <c r="IST1" s="109"/>
      <c r="ISU1" s="109"/>
      <c r="ISV1" s="109"/>
      <c r="ISW1" s="109"/>
      <c r="ISX1" s="109"/>
      <c r="ISY1" s="109"/>
      <c r="ISZ1" s="109"/>
      <c r="ITA1" s="109"/>
      <c r="ITB1" s="109"/>
      <c r="ITC1" s="109"/>
      <c r="ITD1" s="109"/>
      <c r="ITE1" s="109"/>
      <c r="ITF1" s="109"/>
      <c r="ITG1" s="109"/>
      <c r="ITH1" s="109"/>
      <c r="ITI1" s="109"/>
      <c r="ITJ1" s="109"/>
      <c r="ITK1" s="109"/>
      <c r="ITL1" s="109"/>
      <c r="ITM1" s="109"/>
      <c r="ITN1" s="109"/>
      <c r="ITO1" s="109"/>
      <c r="ITP1" s="109"/>
      <c r="ITQ1" s="109"/>
      <c r="ITR1" s="109"/>
      <c r="ITS1" s="109"/>
      <c r="ITT1" s="109"/>
      <c r="ITU1" s="109"/>
      <c r="ITV1" s="109"/>
      <c r="ITW1" s="109"/>
      <c r="ITX1" s="109"/>
      <c r="ITY1" s="109"/>
      <c r="ITZ1" s="109"/>
      <c r="IUA1" s="109"/>
      <c r="IUB1" s="109"/>
      <c r="IUC1" s="109"/>
      <c r="IUD1" s="109"/>
      <c r="IUE1" s="109"/>
      <c r="IUF1" s="109"/>
      <c r="IUG1" s="109"/>
      <c r="IUH1" s="109"/>
      <c r="IUI1" s="109"/>
      <c r="IUJ1" s="109"/>
      <c r="IUK1" s="109"/>
      <c r="IUL1" s="109"/>
      <c r="IUM1" s="109"/>
      <c r="IUN1" s="109"/>
      <c r="IUO1" s="109"/>
      <c r="IUP1" s="109"/>
      <c r="IUQ1" s="109"/>
      <c r="IUR1" s="109"/>
      <c r="IUS1" s="109"/>
      <c r="IUT1" s="109"/>
      <c r="IUU1" s="109"/>
      <c r="IUV1" s="109"/>
      <c r="IUW1" s="109"/>
      <c r="IUX1" s="109"/>
      <c r="IUY1" s="109"/>
      <c r="IUZ1" s="109"/>
      <c r="IVA1" s="109"/>
      <c r="IVB1" s="109"/>
      <c r="IVC1" s="109"/>
      <c r="IVD1" s="109"/>
      <c r="IVE1" s="109"/>
      <c r="IVF1" s="109"/>
      <c r="IVG1" s="109"/>
      <c r="IVH1" s="109"/>
      <c r="IVI1" s="109"/>
      <c r="IVJ1" s="109"/>
      <c r="IVK1" s="109"/>
      <c r="IVL1" s="109"/>
      <c r="IVM1" s="109"/>
      <c r="IVN1" s="109"/>
      <c r="IVO1" s="109"/>
      <c r="IVP1" s="109"/>
      <c r="IVQ1" s="109"/>
      <c r="IVR1" s="109"/>
      <c r="IVS1" s="109"/>
      <c r="IVT1" s="109"/>
      <c r="IVU1" s="109"/>
      <c r="IVV1" s="109"/>
      <c r="IVW1" s="109"/>
      <c r="IVX1" s="109"/>
      <c r="IVY1" s="109"/>
      <c r="IVZ1" s="109"/>
      <c r="IWA1" s="109"/>
      <c r="IWB1" s="109"/>
      <c r="IWC1" s="109"/>
      <c r="IWD1" s="109"/>
      <c r="IWE1" s="109"/>
      <c r="IWF1" s="109"/>
      <c r="IWG1" s="109"/>
      <c r="IWH1" s="109"/>
      <c r="IWI1" s="109"/>
      <c r="IWJ1" s="109"/>
      <c r="IWK1" s="109"/>
      <c r="IWL1" s="109"/>
      <c r="IWM1" s="109"/>
      <c r="IWN1" s="109"/>
      <c r="IWO1" s="109"/>
      <c r="IWP1" s="109"/>
      <c r="IWQ1" s="109"/>
      <c r="IWR1" s="109"/>
      <c r="IWS1" s="109"/>
      <c r="IWT1" s="109"/>
      <c r="IWU1" s="109"/>
      <c r="IWV1" s="109"/>
      <c r="IWW1" s="109"/>
      <c r="IWX1" s="109"/>
      <c r="IWY1" s="109"/>
      <c r="IWZ1" s="109"/>
      <c r="IXA1" s="109"/>
      <c r="IXB1" s="109"/>
      <c r="IXC1" s="109"/>
      <c r="IXD1" s="109"/>
      <c r="IXE1" s="109"/>
      <c r="IXF1" s="109"/>
      <c r="IXG1" s="109"/>
      <c r="IXH1" s="109"/>
      <c r="IXI1" s="109"/>
      <c r="IXJ1" s="109"/>
      <c r="IXK1" s="109"/>
      <c r="IXL1" s="109"/>
      <c r="IXM1" s="109"/>
      <c r="IXN1" s="109"/>
      <c r="IXO1" s="109"/>
      <c r="IXP1" s="109"/>
      <c r="IXQ1" s="109"/>
      <c r="IXR1" s="109"/>
      <c r="IXS1" s="109"/>
      <c r="IXT1" s="109"/>
      <c r="IXU1" s="109"/>
      <c r="IXV1" s="109"/>
      <c r="IXW1" s="109"/>
      <c r="IXX1" s="109"/>
      <c r="IXY1" s="109"/>
      <c r="IXZ1" s="109"/>
      <c r="IYA1" s="109"/>
      <c r="IYB1" s="109"/>
      <c r="IYC1" s="109"/>
      <c r="IYD1" s="109"/>
      <c r="IYE1" s="109"/>
      <c r="IYF1" s="109"/>
      <c r="IYG1" s="109"/>
      <c r="IYH1" s="109"/>
      <c r="IYI1" s="109"/>
      <c r="IYJ1" s="109"/>
      <c r="IYK1" s="109"/>
      <c r="IYL1" s="109"/>
      <c r="IYM1" s="109"/>
      <c r="IYN1" s="109"/>
      <c r="IYO1" s="109"/>
      <c r="IYP1" s="109"/>
      <c r="IYQ1" s="109"/>
      <c r="IYR1" s="109"/>
      <c r="IYS1" s="109"/>
      <c r="IYT1" s="109"/>
      <c r="IYU1" s="109"/>
      <c r="IYV1" s="109"/>
      <c r="IYW1" s="109"/>
      <c r="IYX1" s="109"/>
      <c r="IYY1" s="109"/>
      <c r="IYZ1" s="109"/>
      <c r="IZA1" s="109"/>
      <c r="IZB1" s="109"/>
      <c r="IZC1" s="109"/>
      <c r="IZD1" s="109"/>
      <c r="IZE1" s="109"/>
      <c r="IZF1" s="109"/>
      <c r="IZG1" s="109"/>
      <c r="IZH1" s="109"/>
      <c r="IZI1" s="109"/>
      <c r="IZJ1" s="109"/>
      <c r="IZK1" s="109"/>
      <c r="IZL1" s="109"/>
      <c r="IZM1" s="109"/>
      <c r="IZN1" s="109"/>
      <c r="IZO1" s="109"/>
      <c r="IZP1" s="109"/>
      <c r="IZQ1" s="109"/>
      <c r="IZR1" s="109"/>
      <c r="IZS1" s="109"/>
      <c r="IZT1" s="109"/>
      <c r="IZU1" s="109"/>
      <c r="IZV1" s="109"/>
      <c r="IZW1" s="109"/>
      <c r="IZX1" s="109"/>
      <c r="IZY1" s="109"/>
      <c r="IZZ1" s="109"/>
      <c r="JAA1" s="109"/>
      <c r="JAB1" s="109"/>
      <c r="JAC1" s="109"/>
      <c r="JAD1" s="109"/>
      <c r="JAE1" s="109"/>
      <c r="JAF1" s="109"/>
      <c r="JAG1" s="109"/>
      <c r="JAH1" s="109"/>
      <c r="JAI1" s="109"/>
      <c r="JAJ1" s="109"/>
      <c r="JAK1" s="109"/>
      <c r="JAL1" s="109"/>
      <c r="JAM1" s="109"/>
      <c r="JAN1" s="109"/>
      <c r="JAO1" s="109"/>
      <c r="JAP1" s="109"/>
      <c r="JAQ1" s="109"/>
      <c r="JAR1" s="109"/>
      <c r="JAS1" s="109"/>
      <c r="JAT1" s="109"/>
      <c r="JAU1" s="109"/>
      <c r="JAV1" s="109"/>
      <c r="JAW1" s="109"/>
      <c r="JAX1" s="109"/>
      <c r="JAY1" s="109"/>
      <c r="JAZ1" s="109"/>
      <c r="JBA1" s="109"/>
      <c r="JBB1" s="109"/>
      <c r="JBC1" s="109"/>
      <c r="JBD1" s="109"/>
      <c r="JBE1" s="109"/>
      <c r="JBF1" s="109"/>
      <c r="JBG1" s="109"/>
      <c r="JBH1" s="109"/>
      <c r="JBI1" s="109"/>
      <c r="JBJ1" s="109"/>
      <c r="JBK1" s="109"/>
      <c r="JBL1" s="109"/>
      <c r="JBM1" s="109"/>
      <c r="JBN1" s="109"/>
      <c r="JBO1" s="109"/>
      <c r="JBP1" s="109"/>
      <c r="JBQ1" s="109"/>
      <c r="JBR1" s="109"/>
      <c r="JBS1" s="109"/>
      <c r="JBT1" s="109"/>
      <c r="JBU1" s="109"/>
      <c r="JBV1" s="109"/>
      <c r="JBW1" s="109"/>
      <c r="JBX1" s="109"/>
      <c r="JBY1" s="109"/>
      <c r="JBZ1" s="109"/>
      <c r="JCA1" s="109"/>
      <c r="JCB1" s="109"/>
      <c r="JCC1" s="109"/>
      <c r="JCD1" s="109"/>
      <c r="JCE1" s="109"/>
      <c r="JCF1" s="109"/>
      <c r="JCG1" s="109"/>
      <c r="JCH1" s="109"/>
      <c r="JCI1" s="109"/>
      <c r="JCJ1" s="109"/>
      <c r="JCK1" s="109"/>
      <c r="JCL1" s="109"/>
      <c r="JCM1" s="109"/>
      <c r="JCN1" s="109"/>
      <c r="JCO1" s="109"/>
      <c r="JCP1" s="109"/>
      <c r="JCQ1" s="109"/>
      <c r="JCR1" s="109"/>
      <c r="JCS1" s="109"/>
      <c r="JCT1" s="109"/>
      <c r="JCU1" s="109"/>
      <c r="JCV1" s="109"/>
      <c r="JCW1" s="109"/>
      <c r="JCX1" s="109"/>
      <c r="JCY1" s="109"/>
      <c r="JCZ1" s="109"/>
      <c r="JDA1" s="109"/>
      <c r="JDB1" s="109"/>
      <c r="JDC1" s="109"/>
      <c r="JDD1" s="109"/>
      <c r="JDE1" s="109"/>
      <c r="JDF1" s="109"/>
      <c r="JDG1" s="109"/>
      <c r="JDH1" s="109"/>
      <c r="JDI1" s="109"/>
      <c r="JDJ1" s="109"/>
      <c r="JDK1" s="109"/>
      <c r="JDL1" s="109"/>
      <c r="JDM1" s="109"/>
      <c r="JDN1" s="109"/>
      <c r="JDO1" s="109"/>
      <c r="JDP1" s="109"/>
      <c r="JDQ1" s="109"/>
      <c r="JDR1" s="109"/>
      <c r="JDS1" s="109"/>
      <c r="JDT1" s="109"/>
      <c r="JDU1" s="109"/>
      <c r="JDV1" s="109"/>
      <c r="JDW1" s="109"/>
      <c r="JDX1" s="109"/>
      <c r="JDY1" s="109"/>
      <c r="JDZ1" s="109"/>
      <c r="JEA1" s="109"/>
      <c r="JEB1" s="109"/>
      <c r="JEC1" s="109"/>
      <c r="JED1" s="109"/>
      <c r="JEE1" s="109"/>
      <c r="JEF1" s="109"/>
      <c r="JEG1" s="109"/>
      <c r="JEH1" s="109"/>
      <c r="JEI1" s="109"/>
      <c r="JEJ1" s="109"/>
      <c r="JEK1" s="109"/>
      <c r="JEL1" s="109"/>
      <c r="JEM1" s="109"/>
      <c r="JEN1" s="109"/>
      <c r="JEO1" s="109"/>
      <c r="JEP1" s="109"/>
      <c r="JEQ1" s="109"/>
      <c r="JER1" s="109"/>
      <c r="JES1" s="109"/>
      <c r="JET1" s="109"/>
      <c r="JEU1" s="109"/>
      <c r="JEV1" s="109"/>
      <c r="JEW1" s="109"/>
      <c r="JEX1" s="109"/>
      <c r="JEY1" s="109"/>
      <c r="JEZ1" s="109"/>
      <c r="JFA1" s="109"/>
      <c r="JFB1" s="109"/>
      <c r="JFC1" s="109"/>
      <c r="JFD1" s="109"/>
      <c r="JFE1" s="109"/>
      <c r="JFF1" s="109"/>
      <c r="JFG1" s="109"/>
      <c r="JFH1" s="109"/>
      <c r="JFI1" s="109"/>
      <c r="JFJ1" s="109"/>
      <c r="JFK1" s="109"/>
      <c r="JFL1" s="109"/>
      <c r="JFM1" s="109"/>
      <c r="JFN1" s="109"/>
      <c r="JFO1" s="109"/>
      <c r="JFP1" s="109"/>
      <c r="JFQ1" s="109"/>
      <c r="JFR1" s="109"/>
      <c r="JFS1" s="109"/>
      <c r="JFT1" s="109"/>
      <c r="JFU1" s="109"/>
      <c r="JFV1" s="109"/>
      <c r="JFW1" s="109"/>
      <c r="JFX1" s="109"/>
      <c r="JFY1" s="109"/>
      <c r="JFZ1" s="109"/>
      <c r="JGA1" s="109"/>
      <c r="JGB1" s="109"/>
      <c r="JGC1" s="109"/>
      <c r="JGD1" s="109"/>
      <c r="JGE1" s="109"/>
      <c r="JGF1" s="109"/>
      <c r="JGG1" s="109"/>
      <c r="JGH1" s="109"/>
      <c r="JGI1" s="109"/>
      <c r="JGJ1" s="109"/>
      <c r="JGK1" s="109"/>
      <c r="JGL1" s="109"/>
      <c r="JGM1" s="109"/>
      <c r="JGN1" s="109"/>
      <c r="JGO1" s="109"/>
      <c r="JGP1" s="109"/>
      <c r="JGQ1" s="109"/>
      <c r="JGR1" s="109"/>
      <c r="JGS1" s="109"/>
      <c r="JGT1" s="109"/>
      <c r="JGU1" s="109"/>
      <c r="JGV1" s="109"/>
      <c r="JGW1" s="109"/>
      <c r="JGX1" s="109"/>
      <c r="JGY1" s="109"/>
      <c r="JGZ1" s="109"/>
      <c r="JHA1" s="109"/>
      <c r="JHB1" s="109"/>
      <c r="JHC1" s="109"/>
      <c r="JHD1" s="109"/>
      <c r="JHE1" s="109"/>
      <c r="JHF1" s="109"/>
      <c r="JHG1" s="109"/>
      <c r="JHH1" s="109"/>
      <c r="JHI1" s="109"/>
      <c r="JHJ1" s="109"/>
      <c r="JHK1" s="109"/>
      <c r="JHL1" s="109"/>
      <c r="JHM1" s="109"/>
      <c r="JHN1" s="109"/>
      <c r="JHO1" s="109"/>
      <c r="JHP1" s="109"/>
      <c r="JHQ1" s="109"/>
      <c r="JHR1" s="109"/>
      <c r="JHS1" s="109"/>
      <c r="JHT1" s="109"/>
      <c r="JHU1" s="109"/>
      <c r="JHV1" s="109"/>
      <c r="JHW1" s="109"/>
      <c r="JHX1" s="109"/>
      <c r="JHY1" s="109"/>
      <c r="JHZ1" s="109"/>
      <c r="JIA1" s="109"/>
      <c r="JIB1" s="109"/>
      <c r="JIC1" s="109"/>
      <c r="JID1" s="109"/>
      <c r="JIE1" s="109"/>
      <c r="JIF1" s="109"/>
      <c r="JIG1" s="109"/>
      <c r="JIH1" s="109"/>
      <c r="JII1" s="109"/>
      <c r="JIJ1" s="109"/>
      <c r="JIK1" s="109"/>
      <c r="JIL1" s="109"/>
      <c r="JIM1" s="109"/>
      <c r="JIN1" s="109"/>
      <c r="JIO1" s="109"/>
      <c r="JIP1" s="109"/>
      <c r="JIQ1" s="109"/>
      <c r="JIR1" s="109"/>
      <c r="JIS1" s="109"/>
      <c r="JIT1" s="109"/>
      <c r="JIU1" s="109"/>
      <c r="JIV1" s="109"/>
      <c r="JIW1" s="109"/>
      <c r="JIX1" s="109"/>
      <c r="JIY1" s="109"/>
      <c r="JIZ1" s="109"/>
      <c r="JJA1" s="109"/>
      <c r="JJB1" s="109"/>
      <c r="JJC1" s="109"/>
      <c r="JJD1" s="109"/>
      <c r="JJE1" s="109"/>
      <c r="JJF1" s="109"/>
      <c r="JJG1" s="109"/>
      <c r="JJH1" s="109"/>
      <c r="JJI1" s="109"/>
      <c r="JJJ1" s="109"/>
      <c r="JJK1" s="109"/>
      <c r="JJL1" s="109"/>
      <c r="JJM1" s="109"/>
      <c r="JJN1" s="109"/>
      <c r="JJO1" s="109"/>
      <c r="JJP1" s="109"/>
      <c r="JJQ1" s="109"/>
      <c r="JJR1" s="109"/>
      <c r="JJS1" s="109"/>
      <c r="JJT1" s="109"/>
      <c r="JJU1" s="109"/>
      <c r="JJV1" s="109"/>
      <c r="JJW1" s="109"/>
      <c r="JJX1" s="109"/>
      <c r="JJY1" s="109"/>
      <c r="JJZ1" s="109"/>
      <c r="JKA1" s="109"/>
      <c r="JKB1" s="109"/>
      <c r="JKC1" s="109"/>
      <c r="JKD1" s="109"/>
      <c r="JKE1" s="109"/>
      <c r="JKF1" s="109"/>
      <c r="JKG1" s="109"/>
      <c r="JKH1" s="109"/>
      <c r="JKI1" s="109"/>
      <c r="JKJ1" s="109"/>
      <c r="JKK1" s="109"/>
      <c r="JKL1" s="109"/>
      <c r="JKM1" s="109"/>
      <c r="JKN1" s="109"/>
      <c r="JKO1" s="109"/>
      <c r="JKP1" s="109"/>
      <c r="JKQ1" s="109"/>
      <c r="JKR1" s="109"/>
      <c r="JKS1" s="109"/>
      <c r="JKT1" s="109"/>
      <c r="JKU1" s="109"/>
      <c r="JKV1" s="109"/>
      <c r="JKW1" s="109"/>
      <c r="JKX1" s="109"/>
      <c r="JKY1" s="109"/>
      <c r="JKZ1" s="109"/>
      <c r="JLA1" s="109"/>
      <c r="JLB1" s="109"/>
      <c r="JLC1" s="109"/>
      <c r="JLD1" s="109"/>
      <c r="JLE1" s="109"/>
      <c r="JLF1" s="109"/>
      <c r="JLG1" s="109"/>
      <c r="JLH1" s="109"/>
      <c r="JLI1" s="109"/>
      <c r="JLJ1" s="109"/>
      <c r="JLK1" s="109"/>
      <c r="JLL1" s="109"/>
      <c r="JLM1" s="109"/>
      <c r="JLN1" s="109"/>
      <c r="JLO1" s="109"/>
      <c r="JLP1" s="109"/>
      <c r="JLQ1" s="109"/>
      <c r="JLR1" s="109"/>
      <c r="JLS1" s="109"/>
      <c r="JLT1" s="109"/>
      <c r="JLU1" s="109"/>
      <c r="JLV1" s="109"/>
      <c r="JLW1" s="109"/>
      <c r="JLX1" s="109"/>
      <c r="JLY1" s="109"/>
      <c r="JLZ1" s="109"/>
      <c r="JMA1" s="109"/>
      <c r="JMB1" s="109"/>
      <c r="JMC1" s="109"/>
      <c r="JMD1" s="109"/>
      <c r="JME1" s="109"/>
      <c r="JMF1" s="109"/>
      <c r="JMG1" s="109"/>
      <c r="JMH1" s="109"/>
      <c r="JMI1" s="109"/>
      <c r="JMJ1" s="109"/>
      <c r="JMK1" s="109"/>
      <c r="JML1" s="109"/>
      <c r="JMM1" s="109"/>
      <c r="JMN1" s="109"/>
      <c r="JMO1" s="109"/>
      <c r="JMP1" s="109"/>
      <c r="JMQ1" s="109"/>
      <c r="JMR1" s="109"/>
      <c r="JMS1" s="109"/>
      <c r="JMT1" s="109"/>
      <c r="JMU1" s="109"/>
      <c r="JMV1" s="109"/>
      <c r="JMW1" s="109"/>
      <c r="JMX1" s="109"/>
      <c r="JMY1" s="109"/>
      <c r="JMZ1" s="109"/>
      <c r="JNA1" s="109"/>
      <c r="JNB1" s="109"/>
      <c r="JNC1" s="109"/>
      <c r="JND1" s="109"/>
      <c r="JNE1" s="109"/>
      <c r="JNF1" s="109"/>
      <c r="JNG1" s="109"/>
      <c r="JNH1" s="109"/>
      <c r="JNI1" s="109"/>
      <c r="JNJ1" s="109"/>
      <c r="JNK1" s="109"/>
      <c r="JNL1" s="109"/>
      <c r="JNM1" s="109"/>
      <c r="JNN1" s="109"/>
      <c r="JNO1" s="109"/>
      <c r="JNP1" s="109"/>
      <c r="JNQ1" s="109"/>
      <c r="JNR1" s="109"/>
      <c r="JNS1" s="109"/>
      <c r="JNT1" s="109"/>
      <c r="JNU1" s="109"/>
      <c r="JNV1" s="109"/>
      <c r="JNW1" s="109"/>
      <c r="JNX1" s="109"/>
      <c r="JNY1" s="109"/>
      <c r="JNZ1" s="109"/>
      <c r="JOA1" s="109"/>
      <c r="JOB1" s="109"/>
      <c r="JOC1" s="109"/>
      <c r="JOD1" s="109"/>
      <c r="JOE1" s="109"/>
      <c r="JOF1" s="109"/>
      <c r="JOG1" s="109"/>
      <c r="JOH1" s="109"/>
      <c r="JOI1" s="109"/>
      <c r="JOJ1" s="109"/>
      <c r="JOK1" s="109"/>
      <c r="JOL1" s="109"/>
      <c r="JOM1" s="109"/>
      <c r="JON1" s="109"/>
      <c r="JOO1" s="109"/>
      <c r="JOP1" s="109"/>
      <c r="JOQ1" s="109"/>
      <c r="JOR1" s="109"/>
      <c r="JOS1" s="109"/>
      <c r="JOT1" s="109"/>
      <c r="JOU1" s="109"/>
      <c r="JOV1" s="109"/>
      <c r="JOW1" s="109"/>
      <c r="JOX1" s="109"/>
      <c r="JOY1" s="109"/>
      <c r="JOZ1" s="109"/>
      <c r="JPA1" s="109"/>
      <c r="JPB1" s="109"/>
      <c r="JPC1" s="109"/>
      <c r="JPD1" s="109"/>
      <c r="JPE1" s="109"/>
      <c r="JPF1" s="109"/>
      <c r="JPG1" s="109"/>
      <c r="JPH1" s="109"/>
      <c r="JPI1" s="109"/>
      <c r="JPJ1" s="109"/>
      <c r="JPK1" s="109"/>
      <c r="JPL1" s="109"/>
      <c r="JPM1" s="109"/>
      <c r="JPN1" s="109"/>
      <c r="JPO1" s="109"/>
      <c r="JPP1" s="109"/>
      <c r="JPQ1" s="109"/>
      <c r="JPR1" s="109"/>
      <c r="JPS1" s="109"/>
      <c r="JPT1" s="109"/>
      <c r="JPU1" s="109"/>
      <c r="JPV1" s="109"/>
      <c r="JPW1" s="109"/>
      <c r="JPX1" s="109"/>
      <c r="JPY1" s="109"/>
      <c r="JPZ1" s="109"/>
      <c r="JQA1" s="109"/>
      <c r="JQB1" s="109"/>
      <c r="JQC1" s="109"/>
      <c r="JQD1" s="109"/>
      <c r="JQE1" s="109"/>
      <c r="JQF1" s="109"/>
      <c r="JQG1" s="109"/>
      <c r="JQH1" s="109"/>
      <c r="JQI1" s="109"/>
      <c r="JQJ1" s="109"/>
      <c r="JQK1" s="109"/>
      <c r="JQL1" s="109"/>
      <c r="JQM1" s="109"/>
      <c r="JQN1" s="109"/>
      <c r="JQO1" s="109"/>
      <c r="JQP1" s="109"/>
      <c r="JQQ1" s="109"/>
      <c r="JQR1" s="109"/>
      <c r="JQS1" s="109"/>
      <c r="JQT1" s="109"/>
      <c r="JQU1" s="109"/>
      <c r="JQV1" s="109"/>
      <c r="JQW1" s="109"/>
      <c r="JQX1" s="109"/>
      <c r="JQY1" s="109"/>
      <c r="JQZ1" s="109"/>
      <c r="JRA1" s="109"/>
      <c r="JRB1" s="109"/>
      <c r="JRC1" s="109"/>
      <c r="JRD1" s="109"/>
      <c r="JRE1" s="109"/>
      <c r="JRF1" s="109"/>
      <c r="JRG1" s="109"/>
      <c r="JRH1" s="109"/>
      <c r="JRI1" s="109"/>
      <c r="JRJ1" s="109"/>
      <c r="JRK1" s="109"/>
      <c r="JRL1" s="109"/>
      <c r="JRM1" s="109"/>
      <c r="JRN1" s="109"/>
      <c r="JRO1" s="109"/>
      <c r="JRP1" s="109"/>
      <c r="JRQ1" s="109"/>
      <c r="JRR1" s="109"/>
      <c r="JRS1" s="109"/>
      <c r="JRT1" s="109"/>
      <c r="JRU1" s="109"/>
      <c r="JRV1" s="109"/>
      <c r="JRW1" s="109"/>
      <c r="JRX1" s="109"/>
      <c r="JRY1" s="109"/>
      <c r="JRZ1" s="109"/>
      <c r="JSA1" s="109"/>
      <c r="JSB1" s="109"/>
      <c r="JSC1" s="109"/>
      <c r="JSD1" s="109"/>
      <c r="JSE1" s="109"/>
      <c r="JSF1" s="109"/>
      <c r="JSG1" s="109"/>
      <c r="JSH1" s="109"/>
      <c r="JSI1" s="109"/>
      <c r="JSJ1" s="109"/>
      <c r="JSK1" s="109"/>
      <c r="JSL1" s="109"/>
      <c r="JSM1" s="109"/>
      <c r="JSN1" s="109"/>
      <c r="JSO1" s="109"/>
      <c r="JSP1" s="109"/>
      <c r="JSQ1" s="109"/>
      <c r="JSR1" s="109"/>
      <c r="JSS1" s="109"/>
      <c r="JST1" s="109"/>
      <c r="JSU1" s="109"/>
      <c r="JSV1" s="109"/>
      <c r="JSW1" s="109"/>
      <c r="JSX1" s="109"/>
      <c r="JSY1" s="109"/>
      <c r="JSZ1" s="109"/>
      <c r="JTA1" s="109"/>
      <c r="JTB1" s="109"/>
      <c r="JTC1" s="109"/>
      <c r="JTD1" s="109"/>
      <c r="JTE1" s="109"/>
      <c r="JTF1" s="109"/>
      <c r="JTG1" s="109"/>
      <c r="JTH1" s="109"/>
      <c r="JTI1" s="109"/>
      <c r="JTJ1" s="109"/>
      <c r="JTK1" s="109"/>
      <c r="JTL1" s="109"/>
      <c r="JTM1" s="109"/>
      <c r="JTN1" s="109"/>
      <c r="JTO1" s="109"/>
      <c r="JTP1" s="109"/>
      <c r="JTQ1" s="109"/>
      <c r="JTR1" s="109"/>
      <c r="JTS1" s="109"/>
      <c r="JTT1" s="109"/>
      <c r="JTU1" s="109"/>
      <c r="JTV1" s="109"/>
      <c r="JTW1" s="109"/>
      <c r="JTX1" s="109"/>
      <c r="JTY1" s="109"/>
      <c r="JTZ1" s="109"/>
      <c r="JUA1" s="109"/>
      <c r="JUB1" s="109"/>
      <c r="JUC1" s="109"/>
      <c r="JUD1" s="109"/>
      <c r="JUE1" s="109"/>
      <c r="JUF1" s="109"/>
      <c r="JUG1" s="109"/>
      <c r="JUH1" s="109"/>
      <c r="JUI1" s="109"/>
      <c r="JUJ1" s="109"/>
      <c r="JUK1" s="109"/>
      <c r="JUL1" s="109"/>
      <c r="JUM1" s="109"/>
      <c r="JUN1" s="109"/>
      <c r="JUO1" s="109"/>
      <c r="JUP1" s="109"/>
      <c r="JUQ1" s="109"/>
      <c r="JUR1" s="109"/>
      <c r="JUS1" s="109"/>
      <c r="JUT1" s="109"/>
      <c r="JUU1" s="109"/>
      <c r="JUV1" s="109"/>
      <c r="JUW1" s="109"/>
      <c r="JUX1" s="109"/>
      <c r="JUY1" s="109"/>
      <c r="JUZ1" s="109"/>
      <c r="JVA1" s="109"/>
      <c r="JVB1" s="109"/>
      <c r="JVC1" s="109"/>
      <c r="JVD1" s="109"/>
      <c r="JVE1" s="109"/>
      <c r="JVF1" s="109"/>
      <c r="JVG1" s="109"/>
      <c r="JVH1" s="109"/>
      <c r="JVI1" s="109"/>
      <c r="JVJ1" s="109"/>
      <c r="JVK1" s="109"/>
      <c r="JVL1" s="109"/>
      <c r="JVM1" s="109"/>
      <c r="JVN1" s="109"/>
      <c r="JVO1" s="109"/>
      <c r="JVP1" s="109"/>
      <c r="JVQ1" s="109"/>
      <c r="JVR1" s="109"/>
      <c r="JVS1" s="109"/>
      <c r="JVT1" s="109"/>
      <c r="JVU1" s="109"/>
      <c r="JVV1" s="109"/>
      <c r="JVW1" s="109"/>
      <c r="JVX1" s="109"/>
      <c r="JVY1" s="109"/>
      <c r="JVZ1" s="109"/>
      <c r="JWA1" s="109"/>
      <c r="JWB1" s="109"/>
      <c r="JWC1" s="109"/>
      <c r="JWD1" s="109"/>
      <c r="JWE1" s="109"/>
      <c r="JWF1" s="109"/>
      <c r="JWG1" s="109"/>
      <c r="JWH1" s="109"/>
      <c r="JWI1" s="109"/>
      <c r="JWJ1" s="109"/>
      <c r="JWK1" s="109"/>
      <c r="JWL1" s="109"/>
      <c r="JWM1" s="109"/>
      <c r="JWN1" s="109"/>
      <c r="JWO1" s="109"/>
      <c r="JWP1" s="109"/>
      <c r="JWQ1" s="109"/>
      <c r="JWR1" s="109"/>
      <c r="JWS1" s="109"/>
      <c r="JWT1" s="109"/>
      <c r="JWU1" s="109"/>
      <c r="JWV1" s="109"/>
      <c r="JWW1" s="109"/>
      <c r="JWX1" s="109"/>
      <c r="JWY1" s="109"/>
      <c r="JWZ1" s="109"/>
      <c r="JXA1" s="109"/>
      <c r="JXB1" s="109"/>
      <c r="JXC1" s="109"/>
      <c r="JXD1" s="109"/>
      <c r="JXE1" s="109"/>
      <c r="JXF1" s="109"/>
      <c r="JXG1" s="109"/>
      <c r="JXH1" s="109"/>
      <c r="JXI1" s="109"/>
      <c r="JXJ1" s="109"/>
      <c r="JXK1" s="109"/>
      <c r="JXL1" s="109"/>
      <c r="JXM1" s="109"/>
      <c r="JXN1" s="109"/>
      <c r="JXO1" s="109"/>
      <c r="JXP1" s="109"/>
      <c r="JXQ1" s="109"/>
      <c r="JXR1" s="109"/>
      <c r="JXS1" s="109"/>
      <c r="JXT1" s="109"/>
      <c r="JXU1" s="109"/>
      <c r="JXV1" s="109"/>
      <c r="JXW1" s="109"/>
      <c r="JXX1" s="109"/>
      <c r="JXY1" s="109"/>
      <c r="JXZ1" s="109"/>
      <c r="JYA1" s="109"/>
      <c r="JYB1" s="109"/>
      <c r="JYC1" s="109"/>
      <c r="JYD1" s="109"/>
      <c r="JYE1" s="109"/>
      <c r="JYF1" s="109"/>
      <c r="JYG1" s="109"/>
      <c r="JYH1" s="109"/>
      <c r="JYI1" s="109"/>
      <c r="JYJ1" s="109"/>
      <c r="JYK1" s="109"/>
      <c r="JYL1" s="109"/>
      <c r="JYM1" s="109"/>
      <c r="JYN1" s="109"/>
      <c r="JYO1" s="109"/>
      <c r="JYP1" s="109"/>
      <c r="JYQ1" s="109"/>
      <c r="JYR1" s="109"/>
      <c r="JYS1" s="109"/>
      <c r="JYT1" s="109"/>
      <c r="JYU1" s="109"/>
      <c r="JYV1" s="109"/>
      <c r="JYW1" s="109"/>
      <c r="JYX1" s="109"/>
      <c r="JYY1" s="109"/>
      <c r="JYZ1" s="109"/>
      <c r="JZA1" s="109"/>
      <c r="JZB1" s="109"/>
      <c r="JZC1" s="109"/>
      <c r="JZD1" s="109"/>
      <c r="JZE1" s="109"/>
      <c r="JZF1" s="109"/>
      <c r="JZG1" s="109"/>
      <c r="JZH1" s="109"/>
      <c r="JZI1" s="109"/>
      <c r="JZJ1" s="109"/>
      <c r="JZK1" s="109"/>
      <c r="JZL1" s="109"/>
      <c r="JZM1" s="109"/>
      <c r="JZN1" s="109"/>
      <c r="JZO1" s="109"/>
      <c r="JZP1" s="109"/>
      <c r="JZQ1" s="109"/>
      <c r="JZR1" s="109"/>
      <c r="JZS1" s="109"/>
      <c r="JZT1" s="109"/>
      <c r="JZU1" s="109"/>
      <c r="JZV1" s="109"/>
      <c r="JZW1" s="109"/>
      <c r="JZX1" s="109"/>
      <c r="JZY1" s="109"/>
      <c r="JZZ1" s="109"/>
      <c r="KAA1" s="109"/>
      <c r="KAB1" s="109"/>
      <c r="KAC1" s="109"/>
      <c r="KAD1" s="109"/>
      <c r="KAE1" s="109"/>
      <c r="KAF1" s="109"/>
      <c r="KAG1" s="109"/>
      <c r="KAH1" s="109"/>
      <c r="KAI1" s="109"/>
      <c r="KAJ1" s="109"/>
      <c r="KAK1" s="109"/>
      <c r="KAL1" s="109"/>
      <c r="KAM1" s="109"/>
      <c r="KAN1" s="109"/>
      <c r="KAO1" s="109"/>
      <c r="KAP1" s="109"/>
      <c r="KAQ1" s="109"/>
      <c r="KAR1" s="109"/>
      <c r="KAS1" s="109"/>
      <c r="KAT1" s="109"/>
      <c r="KAU1" s="109"/>
      <c r="KAV1" s="109"/>
      <c r="KAW1" s="109"/>
      <c r="KAX1" s="109"/>
      <c r="KAY1" s="109"/>
      <c r="KAZ1" s="109"/>
      <c r="KBA1" s="109"/>
      <c r="KBB1" s="109"/>
      <c r="KBC1" s="109"/>
      <c r="KBD1" s="109"/>
      <c r="KBE1" s="109"/>
      <c r="KBF1" s="109"/>
      <c r="KBG1" s="109"/>
      <c r="KBH1" s="109"/>
      <c r="KBI1" s="109"/>
      <c r="KBJ1" s="109"/>
      <c r="KBK1" s="109"/>
      <c r="KBL1" s="109"/>
      <c r="KBM1" s="109"/>
      <c r="KBN1" s="109"/>
      <c r="KBO1" s="109"/>
      <c r="KBP1" s="109"/>
      <c r="KBQ1" s="109"/>
      <c r="KBR1" s="109"/>
      <c r="KBS1" s="109"/>
      <c r="KBT1" s="109"/>
      <c r="KBU1" s="109"/>
      <c r="KBV1" s="109"/>
      <c r="KBW1" s="109"/>
      <c r="KBX1" s="109"/>
      <c r="KBY1" s="109"/>
      <c r="KBZ1" s="109"/>
      <c r="KCA1" s="109"/>
      <c r="KCB1" s="109"/>
      <c r="KCC1" s="109"/>
      <c r="KCD1" s="109"/>
      <c r="KCE1" s="109"/>
      <c r="KCF1" s="109"/>
      <c r="KCG1" s="109"/>
      <c r="KCH1" s="109"/>
      <c r="KCI1" s="109"/>
      <c r="KCJ1" s="109"/>
      <c r="KCK1" s="109"/>
      <c r="KCL1" s="109"/>
      <c r="KCM1" s="109"/>
      <c r="KCN1" s="109"/>
      <c r="KCO1" s="109"/>
      <c r="KCP1" s="109"/>
      <c r="KCQ1" s="109"/>
      <c r="KCR1" s="109"/>
      <c r="KCS1" s="109"/>
      <c r="KCT1" s="109"/>
      <c r="KCU1" s="109"/>
      <c r="KCV1" s="109"/>
      <c r="KCW1" s="109"/>
      <c r="KCX1" s="109"/>
      <c r="KCY1" s="109"/>
      <c r="KCZ1" s="109"/>
      <c r="KDA1" s="109"/>
      <c r="KDB1" s="109"/>
      <c r="KDC1" s="109"/>
      <c r="KDD1" s="109"/>
      <c r="KDE1" s="109"/>
      <c r="KDF1" s="109"/>
      <c r="KDG1" s="109"/>
      <c r="KDH1" s="109"/>
      <c r="KDI1" s="109"/>
      <c r="KDJ1" s="109"/>
      <c r="KDK1" s="109"/>
      <c r="KDL1" s="109"/>
      <c r="KDM1" s="109"/>
      <c r="KDN1" s="109"/>
      <c r="KDO1" s="109"/>
      <c r="KDP1" s="109"/>
      <c r="KDQ1" s="109"/>
      <c r="KDR1" s="109"/>
      <c r="KDS1" s="109"/>
      <c r="KDT1" s="109"/>
      <c r="KDU1" s="109"/>
      <c r="KDV1" s="109"/>
      <c r="KDW1" s="109"/>
      <c r="KDX1" s="109"/>
      <c r="KDY1" s="109"/>
      <c r="KDZ1" s="109"/>
      <c r="KEA1" s="109"/>
      <c r="KEB1" s="109"/>
      <c r="KEC1" s="109"/>
      <c r="KED1" s="109"/>
      <c r="KEE1" s="109"/>
      <c r="KEF1" s="109"/>
      <c r="KEG1" s="109"/>
      <c r="KEH1" s="109"/>
      <c r="KEI1" s="109"/>
      <c r="KEJ1" s="109"/>
      <c r="KEK1" s="109"/>
      <c r="KEL1" s="109"/>
      <c r="KEM1" s="109"/>
      <c r="KEN1" s="109"/>
      <c r="KEO1" s="109"/>
      <c r="KEP1" s="109"/>
      <c r="KEQ1" s="109"/>
      <c r="KER1" s="109"/>
      <c r="KES1" s="109"/>
      <c r="KET1" s="109"/>
      <c r="KEU1" s="109"/>
      <c r="KEV1" s="109"/>
      <c r="KEW1" s="109"/>
      <c r="KEX1" s="109"/>
      <c r="KEY1" s="109"/>
      <c r="KEZ1" s="109"/>
      <c r="KFA1" s="109"/>
      <c r="KFB1" s="109"/>
      <c r="KFC1" s="109"/>
      <c r="KFD1" s="109"/>
      <c r="KFE1" s="109"/>
      <c r="KFF1" s="109"/>
      <c r="KFG1" s="109"/>
      <c r="KFH1" s="109"/>
      <c r="KFI1" s="109"/>
      <c r="KFJ1" s="109"/>
      <c r="KFK1" s="109"/>
      <c r="KFL1" s="109"/>
      <c r="KFM1" s="109"/>
      <c r="KFN1" s="109"/>
      <c r="KFO1" s="109"/>
      <c r="KFP1" s="109"/>
      <c r="KFQ1" s="109"/>
      <c r="KFR1" s="109"/>
      <c r="KFS1" s="109"/>
      <c r="KFT1" s="109"/>
      <c r="KFU1" s="109"/>
      <c r="KFV1" s="109"/>
      <c r="KFW1" s="109"/>
      <c r="KFX1" s="109"/>
      <c r="KFY1" s="109"/>
      <c r="KFZ1" s="109"/>
      <c r="KGA1" s="109"/>
      <c r="KGB1" s="109"/>
      <c r="KGC1" s="109"/>
      <c r="KGD1" s="109"/>
      <c r="KGE1" s="109"/>
      <c r="KGF1" s="109"/>
      <c r="KGG1" s="109"/>
      <c r="KGH1" s="109"/>
      <c r="KGI1" s="109"/>
      <c r="KGJ1" s="109"/>
      <c r="KGK1" s="109"/>
      <c r="KGL1" s="109"/>
      <c r="KGM1" s="109"/>
      <c r="KGN1" s="109"/>
      <c r="KGO1" s="109"/>
      <c r="KGP1" s="109"/>
      <c r="KGQ1" s="109"/>
      <c r="KGR1" s="109"/>
      <c r="KGS1" s="109"/>
      <c r="KGT1" s="109"/>
      <c r="KGU1" s="109"/>
      <c r="KGV1" s="109"/>
      <c r="KGW1" s="109"/>
      <c r="KGX1" s="109"/>
      <c r="KGY1" s="109"/>
      <c r="KGZ1" s="109"/>
      <c r="KHA1" s="109"/>
      <c r="KHB1" s="109"/>
      <c r="KHC1" s="109"/>
      <c r="KHD1" s="109"/>
      <c r="KHE1" s="109"/>
      <c r="KHF1" s="109"/>
      <c r="KHG1" s="109"/>
      <c r="KHH1" s="109"/>
      <c r="KHI1" s="109"/>
      <c r="KHJ1" s="109"/>
      <c r="KHK1" s="109"/>
      <c r="KHL1" s="109"/>
      <c r="KHM1" s="109"/>
      <c r="KHN1" s="109"/>
      <c r="KHO1" s="109"/>
      <c r="KHP1" s="109"/>
      <c r="KHQ1" s="109"/>
      <c r="KHR1" s="109"/>
      <c r="KHS1" s="109"/>
      <c r="KHT1" s="109"/>
      <c r="KHU1" s="109"/>
      <c r="KHV1" s="109"/>
      <c r="KHW1" s="109"/>
      <c r="KHX1" s="109"/>
      <c r="KHY1" s="109"/>
      <c r="KHZ1" s="109"/>
      <c r="KIA1" s="109"/>
      <c r="KIB1" s="109"/>
      <c r="KIC1" s="109"/>
      <c r="KID1" s="109"/>
      <c r="KIE1" s="109"/>
      <c r="KIF1" s="109"/>
      <c r="KIG1" s="109"/>
      <c r="KIH1" s="109"/>
      <c r="KII1" s="109"/>
      <c r="KIJ1" s="109"/>
      <c r="KIK1" s="109"/>
      <c r="KIL1" s="109"/>
      <c r="KIM1" s="109"/>
      <c r="KIN1" s="109"/>
      <c r="KIO1" s="109"/>
      <c r="KIP1" s="109"/>
      <c r="KIQ1" s="109"/>
      <c r="KIR1" s="109"/>
      <c r="KIS1" s="109"/>
      <c r="KIT1" s="109"/>
      <c r="KIU1" s="109"/>
      <c r="KIV1" s="109"/>
      <c r="KIW1" s="109"/>
      <c r="KIX1" s="109"/>
      <c r="KIY1" s="109"/>
      <c r="KIZ1" s="109"/>
      <c r="KJA1" s="109"/>
      <c r="KJB1" s="109"/>
      <c r="KJC1" s="109"/>
      <c r="KJD1" s="109"/>
      <c r="KJE1" s="109"/>
      <c r="KJF1" s="109"/>
      <c r="KJG1" s="109"/>
      <c r="KJH1" s="109"/>
      <c r="KJI1" s="109"/>
      <c r="KJJ1" s="109"/>
      <c r="KJK1" s="109"/>
      <c r="KJL1" s="109"/>
      <c r="KJM1" s="109"/>
      <c r="KJN1" s="109"/>
      <c r="KJO1" s="109"/>
      <c r="KJP1" s="109"/>
      <c r="KJQ1" s="109"/>
      <c r="KJR1" s="109"/>
      <c r="KJS1" s="109"/>
      <c r="KJT1" s="109"/>
      <c r="KJU1" s="109"/>
      <c r="KJV1" s="109"/>
      <c r="KJW1" s="109"/>
      <c r="KJX1" s="109"/>
      <c r="KJY1" s="109"/>
      <c r="KJZ1" s="109"/>
      <c r="KKA1" s="109"/>
      <c r="KKB1" s="109"/>
      <c r="KKC1" s="109"/>
      <c r="KKD1" s="109"/>
      <c r="KKE1" s="109"/>
      <c r="KKF1" s="109"/>
      <c r="KKG1" s="109"/>
      <c r="KKH1" s="109"/>
      <c r="KKI1" s="109"/>
      <c r="KKJ1" s="109"/>
      <c r="KKK1" s="109"/>
      <c r="KKL1" s="109"/>
      <c r="KKM1" s="109"/>
      <c r="KKN1" s="109"/>
      <c r="KKO1" s="109"/>
      <c r="KKP1" s="109"/>
      <c r="KKQ1" s="109"/>
      <c r="KKR1" s="109"/>
      <c r="KKS1" s="109"/>
      <c r="KKT1" s="109"/>
      <c r="KKU1" s="109"/>
      <c r="KKV1" s="109"/>
      <c r="KKW1" s="109"/>
      <c r="KKX1" s="109"/>
      <c r="KKY1" s="109"/>
      <c r="KKZ1" s="109"/>
      <c r="KLA1" s="109"/>
      <c r="KLB1" s="109"/>
      <c r="KLC1" s="109"/>
      <c r="KLD1" s="109"/>
      <c r="KLE1" s="109"/>
      <c r="KLF1" s="109"/>
      <c r="KLG1" s="109"/>
      <c r="KLH1" s="109"/>
      <c r="KLI1" s="109"/>
      <c r="KLJ1" s="109"/>
      <c r="KLK1" s="109"/>
      <c r="KLL1" s="109"/>
      <c r="KLM1" s="109"/>
      <c r="KLN1" s="109"/>
      <c r="KLO1" s="109"/>
      <c r="KLP1" s="109"/>
      <c r="KLQ1" s="109"/>
      <c r="KLR1" s="109"/>
      <c r="KLS1" s="109"/>
      <c r="KLT1" s="109"/>
      <c r="KLU1" s="109"/>
      <c r="KLV1" s="109"/>
      <c r="KLW1" s="109"/>
      <c r="KLX1" s="109"/>
      <c r="KLY1" s="109"/>
      <c r="KLZ1" s="109"/>
      <c r="KMA1" s="109"/>
      <c r="KMB1" s="109"/>
      <c r="KMC1" s="109"/>
      <c r="KMD1" s="109"/>
      <c r="KME1" s="109"/>
      <c r="KMF1" s="109"/>
      <c r="KMG1" s="109"/>
      <c r="KMH1" s="109"/>
      <c r="KMI1" s="109"/>
      <c r="KMJ1" s="109"/>
      <c r="KMK1" s="109"/>
      <c r="KML1" s="109"/>
      <c r="KMM1" s="109"/>
      <c r="KMN1" s="109"/>
      <c r="KMO1" s="109"/>
      <c r="KMP1" s="109"/>
      <c r="KMQ1" s="109"/>
      <c r="KMR1" s="109"/>
      <c r="KMS1" s="109"/>
      <c r="KMT1" s="109"/>
      <c r="KMU1" s="109"/>
      <c r="KMV1" s="109"/>
      <c r="KMW1" s="109"/>
      <c r="KMX1" s="109"/>
      <c r="KMY1" s="109"/>
      <c r="KMZ1" s="109"/>
      <c r="KNA1" s="109"/>
      <c r="KNB1" s="109"/>
      <c r="KNC1" s="109"/>
      <c r="KND1" s="109"/>
      <c r="KNE1" s="109"/>
      <c r="KNF1" s="109"/>
      <c r="KNG1" s="109"/>
      <c r="KNH1" s="109"/>
      <c r="KNI1" s="109"/>
      <c r="KNJ1" s="109"/>
      <c r="KNK1" s="109"/>
      <c r="KNL1" s="109"/>
      <c r="KNM1" s="109"/>
      <c r="KNN1" s="109"/>
      <c r="KNO1" s="109"/>
      <c r="KNP1" s="109"/>
      <c r="KNQ1" s="109"/>
      <c r="KNR1" s="109"/>
      <c r="KNS1" s="109"/>
      <c r="KNT1" s="109"/>
      <c r="KNU1" s="109"/>
      <c r="KNV1" s="109"/>
      <c r="KNW1" s="109"/>
      <c r="KNX1" s="109"/>
      <c r="KNY1" s="109"/>
      <c r="KNZ1" s="109"/>
      <c r="KOA1" s="109"/>
      <c r="KOB1" s="109"/>
      <c r="KOC1" s="109"/>
      <c r="KOD1" s="109"/>
      <c r="KOE1" s="109"/>
      <c r="KOF1" s="109"/>
      <c r="KOG1" s="109"/>
      <c r="KOH1" s="109"/>
      <c r="KOI1" s="109"/>
      <c r="KOJ1" s="109"/>
      <c r="KOK1" s="109"/>
      <c r="KOL1" s="109"/>
      <c r="KOM1" s="109"/>
      <c r="KON1" s="109"/>
      <c r="KOO1" s="109"/>
      <c r="KOP1" s="109"/>
      <c r="KOQ1" s="109"/>
      <c r="KOR1" s="109"/>
      <c r="KOS1" s="109"/>
      <c r="KOT1" s="109"/>
      <c r="KOU1" s="109"/>
      <c r="KOV1" s="109"/>
      <c r="KOW1" s="109"/>
      <c r="KOX1" s="109"/>
      <c r="KOY1" s="109"/>
      <c r="KOZ1" s="109"/>
      <c r="KPA1" s="109"/>
      <c r="KPB1" s="109"/>
      <c r="KPC1" s="109"/>
      <c r="KPD1" s="109"/>
      <c r="KPE1" s="109"/>
      <c r="KPF1" s="109"/>
      <c r="KPG1" s="109"/>
      <c r="KPH1" s="109"/>
      <c r="KPI1" s="109"/>
      <c r="KPJ1" s="109"/>
      <c r="KPK1" s="109"/>
      <c r="KPL1" s="109"/>
      <c r="KPM1" s="109"/>
      <c r="KPN1" s="109"/>
      <c r="KPO1" s="109"/>
      <c r="KPP1" s="109"/>
      <c r="KPQ1" s="109"/>
      <c r="KPR1" s="109"/>
      <c r="KPS1" s="109"/>
      <c r="KPT1" s="109"/>
      <c r="KPU1" s="109"/>
      <c r="KPV1" s="109"/>
      <c r="KPW1" s="109"/>
      <c r="KPX1" s="109"/>
      <c r="KPY1" s="109"/>
      <c r="KPZ1" s="109"/>
      <c r="KQA1" s="109"/>
      <c r="KQB1" s="109"/>
      <c r="KQC1" s="109"/>
      <c r="KQD1" s="109"/>
      <c r="KQE1" s="109"/>
      <c r="KQF1" s="109"/>
      <c r="KQG1" s="109"/>
      <c r="KQH1" s="109"/>
      <c r="KQI1" s="109"/>
      <c r="KQJ1" s="109"/>
      <c r="KQK1" s="109"/>
      <c r="KQL1" s="109"/>
      <c r="KQM1" s="109"/>
      <c r="KQN1" s="109"/>
      <c r="KQO1" s="109"/>
      <c r="KQP1" s="109"/>
      <c r="KQQ1" s="109"/>
      <c r="KQR1" s="109"/>
      <c r="KQS1" s="109"/>
      <c r="KQT1" s="109"/>
      <c r="KQU1" s="109"/>
      <c r="KQV1" s="109"/>
      <c r="KQW1" s="109"/>
      <c r="KQX1" s="109"/>
      <c r="KQY1" s="109"/>
      <c r="KQZ1" s="109"/>
      <c r="KRA1" s="109"/>
      <c r="KRB1" s="109"/>
      <c r="KRC1" s="109"/>
      <c r="KRD1" s="109"/>
      <c r="KRE1" s="109"/>
      <c r="KRF1" s="109"/>
      <c r="KRG1" s="109"/>
      <c r="KRH1" s="109"/>
      <c r="KRI1" s="109"/>
      <c r="KRJ1" s="109"/>
      <c r="KRK1" s="109"/>
      <c r="KRL1" s="109"/>
      <c r="KRM1" s="109"/>
      <c r="KRN1" s="109"/>
      <c r="KRO1" s="109"/>
      <c r="KRP1" s="109"/>
      <c r="KRQ1" s="109"/>
      <c r="KRR1" s="109"/>
      <c r="KRS1" s="109"/>
      <c r="KRT1" s="109"/>
      <c r="KRU1" s="109"/>
      <c r="KRV1" s="109"/>
      <c r="KRW1" s="109"/>
      <c r="KRX1" s="109"/>
      <c r="KRY1" s="109"/>
      <c r="KRZ1" s="109"/>
      <c r="KSA1" s="109"/>
      <c r="KSB1" s="109"/>
      <c r="KSC1" s="109"/>
      <c r="KSD1" s="109"/>
      <c r="KSE1" s="109"/>
      <c r="KSF1" s="109"/>
      <c r="KSG1" s="109"/>
      <c r="KSH1" s="109"/>
      <c r="KSI1" s="109"/>
      <c r="KSJ1" s="109"/>
      <c r="KSK1" s="109"/>
      <c r="KSL1" s="109"/>
      <c r="KSM1" s="109"/>
      <c r="KSN1" s="109"/>
      <c r="KSO1" s="109"/>
      <c r="KSP1" s="109"/>
      <c r="KSQ1" s="109"/>
      <c r="KSR1" s="109"/>
      <c r="KSS1" s="109"/>
      <c r="KST1" s="109"/>
      <c r="KSU1" s="109"/>
      <c r="KSV1" s="109"/>
      <c r="KSW1" s="109"/>
      <c r="KSX1" s="109"/>
      <c r="KSY1" s="109"/>
      <c r="KSZ1" s="109"/>
      <c r="KTA1" s="109"/>
      <c r="KTB1" s="109"/>
      <c r="KTC1" s="109"/>
      <c r="KTD1" s="109"/>
      <c r="KTE1" s="109"/>
      <c r="KTF1" s="109"/>
      <c r="KTG1" s="109"/>
      <c r="KTH1" s="109"/>
      <c r="KTI1" s="109"/>
      <c r="KTJ1" s="109"/>
      <c r="KTK1" s="109"/>
      <c r="KTL1" s="109"/>
      <c r="KTM1" s="109"/>
      <c r="KTN1" s="109"/>
      <c r="KTO1" s="109"/>
      <c r="KTP1" s="109"/>
      <c r="KTQ1" s="109"/>
      <c r="KTR1" s="109"/>
      <c r="KTS1" s="109"/>
      <c r="KTT1" s="109"/>
      <c r="KTU1" s="109"/>
      <c r="KTV1" s="109"/>
      <c r="KTW1" s="109"/>
      <c r="KTX1" s="109"/>
      <c r="KTY1" s="109"/>
      <c r="KTZ1" s="109"/>
      <c r="KUA1" s="109"/>
      <c r="KUB1" s="109"/>
      <c r="KUC1" s="109"/>
      <c r="KUD1" s="109"/>
      <c r="KUE1" s="109"/>
      <c r="KUF1" s="109"/>
      <c r="KUG1" s="109"/>
      <c r="KUH1" s="109"/>
      <c r="KUI1" s="109"/>
      <c r="KUJ1" s="109"/>
      <c r="KUK1" s="109"/>
      <c r="KUL1" s="109"/>
      <c r="KUM1" s="109"/>
      <c r="KUN1" s="109"/>
      <c r="KUO1" s="109"/>
      <c r="KUP1" s="109"/>
      <c r="KUQ1" s="109"/>
      <c r="KUR1" s="109"/>
      <c r="KUS1" s="109"/>
      <c r="KUT1" s="109"/>
      <c r="KUU1" s="109"/>
      <c r="KUV1" s="109"/>
      <c r="KUW1" s="109"/>
      <c r="KUX1" s="109"/>
      <c r="KUY1" s="109"/>
      <c r="KUZ1" s="109"/>
      <c r="KVA1" s="109"/>
      <c r="KVB1" s="109"/>
      <c r="KVC1" s="109"/>
      <c r="KVD1" s="109"/>
      <c r="KVE1" s="109"/>
      <c r="KVF1" s="109"/>
      <c r="KVG1" s="109"/>
      <c r="KVH1" s="109"/>
      <c r="KVI1" s="109"/>
      <c r="KVJ1" s="109"/>
      <c r="KVK1" s="109"/>
      <c r="KVL1" s="109"/>
      <c r="KVM1" s="109"/>
      <c r="KVN1" s="109"/>
      <c r="KVO1" s="109"/>
      <c r="KVP1" s="109"/>
      <c r="KVQ1" s="109"/>
      <c r="KVR1" s="109"/>
      <c r="KVS1" s="109"/>
      <c r="KVT1" s="109"/>
      <c r="KVU1" s="109"/>
      <c r="KVV1" s="109"/>
      <c r="KVW1" s="109"/>
      <c r="KVX1" s="109"/>
      <c r="KVY1" s="109"/>
      <c r="KVZ1" s="109"/>
      <c r="KWA1" s="109"/>
      <c r="KWB1" s="109"/>
      <c r="KWC1" s="109"/>
      <c r="KWD1" s="109"/>
      <c r="KWE1" s="109"/>
      <c r="KWF1" s="109"/>
      <c r="KWG1" s="109"/>
      <c r="KWH1" s="109"/>
      <c r="KWI1" s="109"/>
      <c r="KWJ1" s="109"/>
      <c r="KWK1" s="109"/>
      <c r="KWL1" s="109"/>
      <c r="KWM1" s="109"/>
      <c r="KWN1" s="109"/>
      <c r="KWO1" s="109"/>
      <c r="KWP1" s="109"/>
      <c r="KWQ1" s="109"/>
      <c r="KWR1" s="109"/>
      <c r="KWS1" s="109"/>
      <c r="KWT1" s="109"/>
      <c r="KWU1" s="109"/>
      <c r="KWV1" s="109"/>
      <c r="KWW1" s="109"/>
      <c r="KWX1" s="109"/>
      <c r="KWY1" s="109"/>
      <c r="KWZ1" s="109"/>
      <c r="KXA1" s="109"/>
      <c r="KXB1" s="109"/>
      <c r="KXC1" s="109"/>
      <c r="KXD1" s="109"/>
      <c r="KXE1" s="109"/>
      <c r="KXF1" s="109"/>
      <c r="KXG1" s="109"/>
      <c r="KXH1" s="109"/>
      <c r="KXI1" s="109"/>
      <c r="KXJ1" s="109"/>
      <c r="KXK1" s="109"/>
      <c r="KXL1" s="109"/>
      <c r="KXM1" s="109"/>
      <c r="KXN1" s="109"/>
      <c r="KXO1" s="109"/>
      <c r="KXP1" s="109"/>
      <c r="KXQ1" s="109"/>
      <c r="KXR1" s="109"/>
      <c r="KXS1" s="109"/>
      <c r="KXT1" s="109"/>
      <c r="KXU1" s="109"/>
      <c r="KXV1" s="109"/>
      <c r="KXW1" s="109"/>
      <c r="KXX1" s="109"/>
      <c r="KXY1" s="109"/>
      <c r="KXZ1" s="109"/>
      <c r="KYA1" s="109"/>
      <c r="KYB1" s="109"/>
      <c r="KYC1" s="109"/>
      <c r="KYD1" s="109"/>
      <c r="KYE1" s="109"/>
      <c r="KYF1" s="109"/>
      <c r="KYG1" s="109"/>
      <c r="KYH1" s="109"/>
      <c r="KYI1" s="109"/>
      <c r="KYJ1" s="109"/>
      <c r="KYK1" s="109"/>
      <c r="KYL1" s="109"/>
      <c r="KYM1" s="109"/>
      <c r="KYN1" s="109"/>
      <c r="KYO1" s="109"/>
      <c r="KYP1" s="109"/>
      <c r="KYQ1" s="109"/>
      <c r="KYR1" s="109"/>
      <c r="KYS1" s="109"/>
      <c r="KYT1" s="109"/>
      <c r="KYU1" s="109"/>
      <c r="KYV1" s="109"/>
      <c r="KYW1" s="109"/>
      <c r="KYX1" s="109"/>
      <c r="KYY1" s="109"/>
      <c r="KYZ1" s="109"/>
      <c r="KZA1" s="109"/>
      <c r="KZB1" s="109"/>
      <c r="KZC1" s="109"/>
      <c r="KZD1" s="109"/>
      <c r="KZE1" s="109"/>
      <c r="KZF1" s="109"/>
      <c r="KZG1" s="109"/>
      <c r="KZH1" s="109"/>
      <c r="KZI1" s="109"/>
      <c r="KZJ1" s="109"/>
      <c r="KZK1" s="109"/>
      <c r="KZL1" s="109"/>
      <c r="KZM1" s="109"/>
      <c r="KZN1" s="109"/>
      <c r="KZO1" s="109"/>
      <c r="KZP1" s="109"/>
      <c r="KZQ1" s="109"/>
      <c r="KZR1" s="109"/>
      <c r="KZS1" s="109"/>
      <c r="KZT1" s="109"/>
      <c r="KZU1" s="109"/>
      <c r="KZV1" s="109"/>
      <c r="KZW1" s="109"/>
      <c r="KZX1" s="109"/>
      <c r="KZY1" s="109"/>
      <c r="KZZ1" s="109"/>
      <c r="LAA1" s="109"/>
      <c r="LAB1" s="109"/>
      <c r="LAC1" s="109"/>
      <c r="LAD1" s="109"/>
      <c r="LAE1" s="109"/>
      <c r="LAF1" s="109"/>
      <c r="LAG1" s="109"/>
      <c r="LAH1" s="109"/>
      <c r="LAI1" s="109"/>
      <c r="LAJ1" s="109"/>
      <c r="LAK1" s="109"/>
      <c r="LAL1" s="109"/>
      <c r="LAM1" s="109"/>
      <c r="LAN1" s="109"/>
      <c r="LAO1" s="109"/>
      <c r="LAP1" s="109"/>
      <c r="LAQ1" s="109"/>
      <c r="LAR1" s="109"/>
      <c r="LAS1" s="109"/>
      <c r="LAT1" s="109"/>
      <c r="LAU1" s="109"/>
      <c r="LAV1" s="109"/>
      <c r="LAW1" s="109"/>
      <c r="LAX1" s="109"/>
      <c r="LAY1" s="109"/>
      <c r="LAZ1" s="109"/>
      <c r="LBA1" s="109"/>
      <c r="LBB1" s="109"/>
      <c r="LBC1" s="109"/>
      <c r="LBD1" s="109"/>
      <c r="LBE1" s="109"/>
      <c r="LBF1" s="109"/>
      <c r="LBG1" s="109"/>
      <c r="LBH1" s="109"/>
      <c r="LBI1" s="109"/>
      <c r="LBJ1" s="109"/>
      <c r="LBK1" s="109"/>
      <c r="LBL1" s="109"/>
      <c r="LBM1" s="109"/>
      <c r="LBN1" s="109"/>
      <c r="LBO1" s="109"/>
      <c r="LBP1" s="109"/>
      <c r="LBQ1" s="109"/>
      <c r="LBR1" s="109"/>
      <c r="LBS1" s="109"/>
      <c r="LBT1" s="109"/>
      <c r="LBU1" s="109"/>
      <c r="LBV1" s="109"/>
      <c r="LBW1" s="109"/>
      <c r="LBX1" s="109"/>
      <c r="LBY1" s="109"/>
      <c r="LBZ1" s="109"/>
      <c r="LCA1" s="109"/>
      <c r="LCB1" s="109"/>
      <c r="LCC1" s="109"/>
      <c r="LCD1" s="109"/>
      <c r="LCE1" s="109"/>
      <c r="LCF1" s="109"/>
      <c r="LCG1" s="109"/>
      <c r="LCH1" s="109"/>
      <c r="LCI1" s="109"/>
      <c r="LCJ1" s="109"/>
      <c r="LCK1" s="109"/>
      <c r="LCL1" s="109"/>
      <c r="LCM1" s="109"/>
      <c r="LCN1" s="109"/>
      <c r="LCO1" s="109"/>
      <c r="LCP1" s="109"/>
      <c r="LCQ1" s="109"/>
      <c r="LCR1" s="109"/>
      <c r="LCS1" s="109"/>
      <c r="LCT1" s="109"/>
      <c r="LCU1" s="109"/>
      <c r="LCV1" s="109"/>
      <c r="LCW1" s="109"/>
      <c r="LCX1" s="109"/>
      <c r="LCY1" s="109"/>
      <c r="LCZ1" s="109"/>
      <c r="LDA1" s="109"/>
      <c r="LDB1" s="109"/>
      <c r="LDC1" s="109"/>
      <c r="LDD1" s="109"/>
      <c r="LDE1" s="109"/>
      <c r="LDF1" s="109"/>
      <c r="LDG1" s="109"/>
      <c r="LDH1" s="109"/>
      <c r="LDI1" s="109"/>
      <c r="LDJ1" s="109"/>
      <c r="LDK1" s="109"/>
      <c r="LDL1" s="109"/>
      <c r="LDM1" s="109"/>
      <c r="LDN1" s="109"/>
      <c r="LDO1" s="109"/>
      <c r="LDP1" s="109"/>
      <c r="LDQ1" s="109"/>
      <c r="LDR1" s="109"/>
      <c r="LDS1" s="109"/>
      <c r="LDT1" s="109"/>
      <c r="LDU1" s="109"/>
      <c r="LDV1" s="109"/>
      <c r="LDW1" s="109"/>
      <c r="LDX1" s="109"/>
      <c r="LDY1" s="109"/>
      <c r="LDZ1" s="109"/>
      <c r="LEA1" s="109"/>
      <c r="LEB1" s="109"/>
      <c r="LEC1" s="109"/>
      <c r="LED1" s="109"/>
      <c r="LEE1" s="109"/>
      <c r="LEF1" s="109"/>
      <c r="LEG1" s="109"/>
      <c r="LEH1" s="109"/>
      <c r="LEI1" s="109"/>
      <c r="LEJ1" s="109"/>
      <c r="LEK1" s="109"/>
      <c r="LEL1" s="109"/>
      <c r="LEM1" s="109"/>
      <c r="LEN1" s="109"/>
      <c r="LEO1" s="109"/>
      <c r="LEP1" s="109"/>
      <c r="LEQ1" s="109"/>
      <c r="LER1" s="109"/>
      <c r="LES1" s="109"/>
      <c r="LET1" s="109"/>
      <c r="LEU1" s="109"/>
      <c r="LEV1" s="109"/>
      <c r="LEW1" s="109"/>
      <c r="LEX1" s="109"/>
      <c r="LEY1" s="109"/>
      <c r="LEZ1" s="109"/>
      <c r="LFA1" s="109"/>
      <c r="LFB1" s="109"/>
      <c r="LFC1" s="109"/>
      <c r="LFD1" s="109"/>
      <c r="LFE1" s="109"/>
      <c r="LFF1" s="109"/>
      <c r="LFG1" s="109"/>
      <c r="LFH1" s="109"/>
      <c r="LFI1" s="109"/>
      <c r="LFJ1" s="109"/>
      <c r="LFK1" s="109"/>
      <c r="LFL1" s="109"/>
      <c r="LFM1" s="109"/>
      <c r="LFN1" s="109"/>
      <c r="LFO1" s="109"/>
      <c r="LFP1" s="109"/>
      <c r="LFQ1" s="109"/>
      <c r="LFR1" s="109"/>
      <c r="LFS1" s="109"/>
      <c r="LFT1" s="109"/>
      <c r="LFU1" s="109"/>
      <c r="LFV1" s="109"/>
      <c r="LFW1" s="109"/>
      <c r="LFX1" s="109"/>
      <c r="LFY1" s="109"/>
      <c r="LFZ1" s="109"/>
      <c r="LGA1" s="109"/>
      <c r="LGB1" s="109"/>
      <c r="LGC1" s="109"/>
      <c r="LGD1" s="109"/>
      <c r="LGE1" s="109"/>
      <c r="LGF1" s="109"/>
      <c r="LGG1" s="109"/>
      <c r="LGH1" s="109"/>
      <c r="LGI1" s="109"/>
      <c r="LGJ1" s="109"/>
      <c r="LGK1" s="109"/>
      <c r="LGL1" s="109"/>
      <c r="LGM1" s="109"/>
      <c r="LGN1" s="109"/>
      <c r="LGO1" s="109"/>
      <c r="LGP1" s="109"/>
      <c r="LGQ1" s="109"/>
      <c r="LGR1" s="109"/>
      <c r="LGS1" s="109"/>
      <c r="LGT1" s="109"/>
      <c r="LGU1" s="109"/>
      <c r="LGV1" s="109"/>
      <c r="LGW1" s="109"/>
      <c r="LGX1" s="109"/>
      <c r="LGY1" s="109"/>
      <c r="LGZ1" s="109"/>
      <c r="LHA1" s="109"/>
      <c r="LHB1" s="109"/>
      <c r="LHC1" s="109"/>
      <c r="LHD1" s="109"/>
      <c r="LHE1" s="109"/>
      <c r="LHF1" s="109"/>
      <c r="LHG1" s="109"/>
      <c r="LHH1" s="109"/>
      <c r="LHI1" s="109"/>
      <c r="LHJ1" s="109"/>
      <c r="LHK1" s="109"/>
      <c r="LHL1" s="109"/>
      <c r="LHM1" s="109"/>
      <c r="LHN1" s="109"/>
      <c r="LHO1" s="109"/>
      <c r="LHP1" s="109"/>
      <c r="LHQ1" s="109"/>
      <c r="LHR1" s="109"/>
      <c r="LHS1" s="109"/>
      <c r="LHT1" s="109"/>
      <c r="LHU1" s="109"/>
      <c r="LHV1" s="109"/>
      <c r="LHW1" s="109"/>
      <c r="LHX1" s="109"/>
      <c r="LHY1" s="109"/>
      <c r="LHZ1" s="109"/>
      <c r="LIA1" s="109"/>
      <c r="LIB1" s="109"/>
      <c r="LIC1" s="109"/>
      <c r="LID1" s="109"/>
      <c r="LIE1" s="109"/>
      <c r="LIF1" s="109"/>
      <c r="LIG1" s="109"/>
      <c r="LIH1" s="109"/>
      <c r="LII1" s="109"/>
      <c r="LIJ1" s="109"/>
      <c r="LIK1" s="109"/>
      <c r="LIL1" s="109"/>
      <c r="LIM1" s="109"/>
      <c r="LIN1" s="109"/>
      <c r="LIO1" s="109"/>
      <c r="LIP1" s="109"/>
      <c r="LIQ1" s="109"/>
      <c r="LIR1" s="109"/>
      <c r="LIS1" s="109"/>
      <c r="LIT1" s="109"/>
      <c r="LIU1" s="109"/>
      <c r="LIV1" s="109"/>
      <c r="LIW1" s="109"/>
      <c r="LIX1" s="109"/>
      <c r="LIY1" s="109"/>
      <c r="LIZ1" s="109"/>
      <c r="LJA1" s="109"/>
      <c r="LJB1" s="109"/>
      <c r="LJC1" s="109"/>
      <c r="LJD1" s="109"/>
      <c r="LJE1" s="109"/>
      <c r="LJF1" s="109"/>
      <c r="LJG1" s="109"/>
      <c r="LJH1" s="109"/>
      <c r="LJI1" s="109"/>
      <c r="LJJ1" s="109"/>
      <c r="LJK1" s="109"/>
      <c r="LJL1" s="109"/>
      <c r="LJM1" s="109"/>
      <c r="LJN1" s="109"/>
      <c r="LJO1" s="109"/>
      <c r="LJP1" s="109"/>
      <c r="LJQ1" s="109"/>
      <c r="LJR1" s="109"/>
      <c r="LJS1" s="109"/>
      <c r="LJT1" s="109"/>
      <c r="LJU1" s="109"/>
      <c r="LJV1" s="109"/>
      <c r="LJW1" s="109"/>
      <c r="LJX1" s="109"/>
      <c r="LJY1" s="109"/>
      <c r="LJZ1" s="109"/>
      <c r="LKA1" s="109"/>
      <c r="LKB1" s="109"/>
      <c r="LKC1" s="109"/>
      <c r="LKD1" s="109"/>
      <c r="LKE1" s="109"/>
      <c r="LKF1" s="109"/>
      <c r="LKG1" s="109"/>
      <c r="LKH1" s="109"/>
      <c r="LKI1" s="109"/>
      <c r="LKJ1" s="109"/>
      <c r="LKK1" s="109"/>
      <c r="LKL1" s="109"/>
      <c r="LKM1" s="109"/>
      <c r="LKN1" s="109"/>
      <c r="LKO1" s="109"/>
      <c r="LKP1" s="109"/>
      <c r="LKQ1" s="109"/>
      <c r="LKR1" s="109"/>
      <c r="LKS1" s="109"/>
      <c r="LKT1" s="109"/>
      <c r="LKU1" s="109"/>
      <c r="LKV1" s="109"/>
      <c r="LKW1" s="109"/>
      <c r="LKX1" s="109"/>
      <c r="LKY1" s="109"/>
      <c r="LKZ1" s="109"/>
      <c r="LLA1" s="109"/>
      <c r="LLB1" s="109"/>
      <c r="LLC1" s="109"/>
      <c r="LLD1" s="109"/>
      <c r="LLE1" s="109"/>
      <c r="LLF1" s="109"/>
      <c r="LLG1" s="109"/>
      <c r="LLH1" s="109"/>
      <c r="LLI1" s="109"/>
      <c r="LLJ1" s="109"/>
      <c r="LLK1" s="109"/>
      <c r="LLL1" s="109"/>
      <c r="LLM1" s="109"/>
      <c r="LLN1" s="109"/>
      <c r="LLO1" s="109"/>
      <c r="LLP1" s="109"/>
      <c r="LLQ1" s="109"/>
      <c r="LLR1" s="109"/>
      <c r="LLS1" s="109"/>
      <c r="LLT1" s="109"/>
      <c r="LLU1" s="109"/>
      <c r="LLV1" s="109"/>
      <c r="LLW1" s="109"/>
      <c r="LLX1" s="109"/>
      <c r="LLY1" s="109"/>
      <c r="LLZ1" s="109"/>
      <c r="LMA1" s="109"/>
      <c r="LMB1" s="109"/>
      <c r="LMC1" s="109"/>
      <c r="LMD1" s="109"/>
      <c r="LME1" s="109"/>
      <c r="LMF1" s="109"/>
      <c r="LMG1" s="109"/>
      <c r="LMH1" s="109"/>
      <c r="LMI1" s="109"/>
      <c r="LMJ1" s="109"/>
      <c r="LMK1" s="109"/>
      <c r="LML1" s="109"/>
      <c r="LMM1" s="109"/>
      <c r="LMN1" s="109"/>
      <c r="LMO1" s="109"/>
      <c r="LMP1" s="109"/>
      <c r="LMQ1" s="109"/>
      <c r="LMR1" s="109"/>
      <c r="LMS1" s="109"/>
      <c r="LMT1" s="109"/>
      <c r="LMU1" s="109"/>
      <c r="LMV1" s="109"/>
      <c r="LMW1" s="109"/>
      <c r="LMX1" s="109"/>
      <c r="LMY1" s="109"/>
      <c r="LMZ1" s="109"/>
      <c r="LNA1" s="109"/>
      <c r="LNB1" s="109"/>
      <c r="LNC1" s="109"/>
      <c r="LND1" s="109"/>
      <c r="LNE1" s="109"/>
      <c r="LNF1" s="109"/>
      <c r="LNG1" s="109"/>
      <c r="LNH1" s="109"/>
      <c r="LNI1" s="109"/>
      <c r="LNJ1" s="109"/>
      <c r="LNK1" s="109"/>
      <c r="LNL1" s="109"/>
      <c r="LNM1" s="109"/>
      <c r="LNN1" s="109"/>
      <c r="LNO1" s="109"/>
      <c r="LNP1" s="109"/>
      <c r="LNQ1" s="109"/>
      <c r="LNR1" s="109"/>
      <c r="LNS1" s="109"/>
      <c r="LNT1" s="109"/>
      <c r="LNU1" s="109"/>
      <c r="LNV1" s="109"/>
      <c r="LNW1" s="109"/>
      <c r="LNX1" s="109"/>
      <c r="LNY1" s="109"/>
      <c r="LNZ1" s="109"/>
      <c r="LOA1" s="109"/>
      <c r="LOB1" s="109"/>
      <c r="LOC1" s="109"/>
      <c r="LOD1" s="109"/>
      <c r="LOE1" s="109"/>
      <c r="LOF1" s="109"/>
      <c r="LOG1" s="109"/>
      <c r="LOH1" s="109"/>
      <c r="LOI1" s="109"/>
      <c r="LOJ1" s="109"/>
      <c r="LOK1" s="109"/>
      <c r="LOL1" s="109"/>
      <c r="LOM1" s="109"/>
      <c r="LON1" s="109"/>
      <c r="LOO1" s="109"/>
      <c r="LOP1" s="109"/>
      <c r="LOQ1" s="109"/>
      <c r="LOR1" s="109"/>
      <c r="LOS1" s="109"/>
      <c r="LOT1" s="109"/>
      <c r="LOU1" s="109"/>
      <c r="LOV1" s="109"/>
      <c r="LOW1" s="109"/>
      <c r="LOX1" s="109"/>
      <c r="LOY1" s="109"/>
      <c r="LOZ1" s="109"/>
      <c r="LPA1" s="109"/>
      <c r="LPB1" s="109"/>
      <c r="LPC1" s="109"/>
      <c r="LPD1" s="109"/>
      <c r="LPE1" s="109"/>
      <c r="LPF1" s="109"/>
      <c r="LPG1" s="109"/>
      <c r="LPH1" s="109"/>
      <c r="LPI1" s="109"/>
      <c r="LPJ1" s="109"/>
      <c r="LPK1" s="109"/>
      <c r="LPL1" s="109"/>
      <c r="LPM1" s="109"/>
      <c r="LPN1" s="109"/>
      <c r="LPO1" s="109"/>
      <c r="LPP1" s="109"/>
      <c r="LPQ1" s="109"/>
      <c r="LPR1" s="109"/>
      <c r="LPS1" s="109"/>
      <c r="LPT1" s="109"/>
      <c r="LPU1" s="109"/>
      <c r="LPV1" s="109"/>
      <c r="LPW1" s="109"/>
      <c r="LPX1" s="109"/>
      <c r="LPY1" s="109"/>
      <c r="LPZ1" s="109"/>
      <c r="LQA1" s="109"/>
      <c r="LQB1" s="109"/>
      <c r="LQC1" s="109"/>
      <c r="LQD1" s="109"/>
      <c r="LQE1" s="109"/>
      <c r="LQF1" s="109"/>
      <c r="LQG1" s="109"/>
      <c r="LQH1" s="109"/>
      <c r="LQI1" s="109"/>
      <c r="LQJ1" s="109"/>
      <c r="LQK1" s="109"/>
      <c r="LQL1" s="109"/>
      <c r="LQM1" s="109"/>
      <c r="LQN1" s="109"/>
      <c r="LQO1" s="109"/>
      <c r="LQP1" s="109"/>
      <c r="LQQ1" s="109"/>
      <c r="LQR1" s="109"/>
      <c r="LQS1" s="109"/>
      <c r="LQT1" s="109"/>
      <c r="LQU1" s="109"/>
      <c r="LQV1" s="109"/>
      <c r="LQW1" s="109"/>
      <c r="LQX1" s="109"/>
      <c r="LQY1" s="109"/>
      <c r="LQZ1" s="109"/>
      <c r="LRA1" s="109"/>
      <c r="LRB1" s="109"/>
      <c r="LRC1" s="109"/>
      <c r="LRD1" s="109"/>
      <c r="LRE1" s="109"/>
      <c r="LRF1" s="109"/>
      <c r="LRG1" s="109"/>
      <c r="LRH1" s="109"/>
      <c r="LRI1" s="109"/>
      <c r="LRJ1" s="109"/>
      <c r="LRK1" s="109"/>
      <c r="LRL1" s="109"/>
      <c r="LRM1" s="109"/>
      <c r="LRN1" s="109"/>
      <c r="LRO1" s="109"/>
      <c r="LRP1" s="109"/>
      <c r="LRQ1" s="109"/>
      <c r="LRR1" s="109"/>
      <c r="LRS1" s="109"/>
      <c r="LRT1" s="109"/>
      <c r="LRU1" s="109"/>
      <c r="LRV1" s="109"/>
      <c r="LRW1" s="109"/>
      <c r="LRX1" s="109"/>
      <c r="LRY1" s="109"/>
      <c r="LRZ1" s="109"/>
      <c r="LSA1" s="109"/>
      <c r="LSB1" s="109"/>
      <c r="LSC1" s="109"/>
      <c r="LSD1" s="109"/>
      <c r="LSE1" s="109"/>
      <c r="LSF1" s="109"/>
      <c r="LSG1" s="109"/>
      <c r="LSH1" s="109"/>
      <c r="LSI1" s="109"/>
      <c r="LSJ1" s="109"/>
      <c r="LSK1" s="109"/>
      <c r="LSL1" s="109"/>
      <c r="LSM1" s="109"/>
      <c r="LSN1" s="109"/>
      <c r="LSO1" s="109"/>
      <c r="LSP1" s="109"/>
      <c r="LSQ1" s="109"/>
      <c r="LSR1" s="109"/>
      <c r="LSS1" s="109"/>
      <c r="LST1" s="109"/>
      <c r="LSU1" s="109"/>
      <c r="LSV1" s="109"/>
      <c r="LSW1" s="109"/>
      <c r="LSX1" s="109"/>
      <c r="LSY1" s="109"/>
      <c r="LSZ1" s="109"/>
      <c r="LTA1" s="109"/>
      <c r="LTB1" s="109"/>
      <c r="LTC1" s="109"/>
      <c r="LTD1" s="109"/>
      <c r="LTE1" s="109"/>
      <c r="LTF1" s="109"/>
      <c r="LTG1" s="109"/>
      <c r="LTH1" s="109"/>
      <c r="LTI1" s="109"/>
      <c r="LTJ1" s="109"/>
      <c r="LTK1" s="109"/>
      <c r="LTL1" s="109"/>
      <c r="LTM1" s="109"/>
      <c r="LTN1" s="109"/>
      <c r="LTO1" s="109"/>
      <c r="LTP1" s="109"/>
      <c r="LTQ1" s="109"/>
      <c r="LTR1" s="109"/>
      <c r="LTS1" s="109"/>
      <c r="LTT1" s="109"/>
      <c r="LTU1" s="109"/>
      <c r="LTV1" s="109"/>
      <c r="LTW1" s="109"/>
      <c r="LTX1" s="109"/>
      <c r="LTY1" s="109"/>
      <c r="LTZ1" s="109"/>
      <c r="LUA1" s="109"/>
      <c r="LUB1" s="109"/>
      <c r="LUC1" s="109"/>
      <c r="LUD1" s="109"/>
      <c r="LUE1" s="109"/>
      <c r="LUF1" s="109"/>
      <c r="LUG1" s="109"/>
      <c r="LUH1" s="109"/>
      <c r="LUI1" s="109"/>
      <c r="LUJ1" s="109"/>
      <c r="LUK1" s="109"/>
      <c r="LUL1" s="109"/>
      <c r="LUM1" s="109"/>
      <c r="LUN1" s="109"/>
      <c r="LUO1" s="109"/>
      <c r="LUP1" s="109"/>
      <c r="LUQ1" s="109"/>
      <c r="LUR1" s="109"/>
      <c r="LUS1" s="109"/>
      <c r="LUT1" s="109"/>
      <c r="LUU1" s="109"/>
      <c r="LUV1" s="109"/>
      <c r="LUW1" s="109"/>
      <c r="LUX1" s="109"/>
      <c r="LUY1" s="109"/>
      <c r="LUZ1" s="109"/>
      <c r="LVA1" s="109"/>
      <c r="LVB1" s="109"/>
      <c r="LVC1" s="109"/>
      <c r="LVD1" s="109"/>
      <c r="LVE1" s="109"/>
      <c r="LVF1" s="109"/>
      <c r="LVG1" s="109"/>
      <c r="LVH1" s="109"/>
      <c r="LVI1" s="109"/>
      <c r="LVJ1" s="109"/>
      <c r="LVK1" s="109"/>
      <c r="LVL1" s="109"/>
      <c r="LVM1" s="109"/>
      <c r="LVN1" s="109"/>
      <c r="LVO1" s="109"/>
      <c r="LVP1" s="109"/>
      <c r="LVQ1" s="109"/>
      <c r="LVR1" s="109"/>
      <c r="LVS1" s="109"/>
      <c r="LVT1" s="109"/>
      <c r="LVU1" s="109"/>
      <c r="LVV1" s="109"/>
      <c r="LVW1" s="109"/>
      <c r="LVX1" s="109"/>
      <c r="LVY1" s="109"/>
      <c r="LVZ1" s="109"/>
      <c r="LWA1" s="109"/>
      <c r="LWB1" s="109"/>
      <c r="LWC1" s="109"/>
      <c r="LWD1" s="109"/>
      <c r="LWE1" s="109"/>
      <c r="LWF1" s="109"/>
      <c r="LWG1" s="109"/>
      <c r="LWH1" s="109"/>
      <c r="LWI1" s="109"/>
      <c r="LWJ1" s="109"/>
      <c r="LWK1" s="109"/>
      <c r="LWL1" s="109"/>
      <c r="LWM1" s="109"/>
      <c r="LWN1" s="109"/>
      <c r="LWO1" s="109"/>
      <c r="LWP1" s="109"/>
      <c r="LWQ1" s="109"/>
      <c r="LWR1" s="109"/>
      <c r="LWS1" s="109"/>
      <c r="LWT1" s="109"/>
      <c r="LWU1" s="109"/>
      <c r="LWV1" s="109"/>
      <c r="LWW1" s="109"/>
      <c r="LWX1" s="109"/>
      <c r="LWY1" s="109"/>
      <c r="LWZ1" s="109"/>
      <c r="LXA1" s="109"/>
      <c r="LXB1" s="109"/>
      <c r="LXC1" s="109"/>
      <c r="LXD1" s="109"/>
      <c r="LXE1" s="109"/>
      <c r="LXF1" s="109"/>
      <c r="LXG1" s="109"/>
      <c r="LXH1" s="109"/>
      <c r="LXI1" s="109"/>
      <c r="LXJ1" s="109"/>
      <c r="LXK1" s="109"/>
      <c r="LXL1" s="109"/>
      <c r="LXM1" s="109"/>
      <c r="LXN1" s="109"/>
      <c r="LXO1" s="109"/>
      <c r="LXP1" s="109"/>
      <c r="LXQ1" s="109"/>
      <c r="LXR1" s="109"/>
      <c r="LXS1" s="109"/>
      <c r="LXT1" s="109"/>
      <c r="LXU1" s="109"/>
      <c r="LXV1" s="109"/>
      <c r="LXW1" s="109"/>
      <c r="LXX1" s="109"/>
      <c r="LXY1" s="109"/>
      <c r="LXZ1" s="109"/>
      <c r="LYA1" s="109"/>
      <c r="LYB1" s="109"/>
      <c r="LYC1" s="109"/>
      <c r="LYD1" s="109"/>
      <c r="LYE1" s="109"/>
      <c r="LYF1" s="109"/>
      <c r="LYG1" s="109"/>
      <c r="LYH1" s="109"/>
      <c r="LYI1" s="109"/>
      <c r="LYJ1" s="109"/>
      <c r="LYK1" s="109"/>
      <c r="LYL1" s="109"/>
      <c r="LYM1" s="109"/>
      <c r="LYN1" s="109"/>
      <c r="LYO1" s="109"/>
      <c r="LYP1" s="109"/>
      <c r="LYQ1" s="109"/>
      <c r="LYR1" s="109"/>
      <c r="LYS1" s="109"/>
      <c r="LYT1" s="109"/>
      <c r="LYU1" s="109"/>
      <c r="LYV1" s="109"/>
      <c r="LYW1" s="109"/>
      <c r="LYX1" s="109"/>
      <c r="LYY1" s="109"/>
      <c r="LYZ1" s="109"/>
      <c r="LZA1" s="109"/>
      <c r="LZB1" s="109"/>
      <c r="LZC1" s="109"/>
      <c r="LZD1" s="109"/>
      <c r="LZE1" s="109"/>
      <c r="LZF1" s="109"/>
      <c r="LZG1" s="109"/>
      <c r="LZH1" s="109"/>
      <c r="LZI1" s="109"/>
      <c r="LZJ1" s="109"/>
      <c r="LZK1" s="109"/>
      <c r="LZL1" s="109"/>
      <c r="LZM1" s="109"/>
      <c r="LZN1" s="109"/>
      <c r="LZO1" s="109"/>
      <c r="LZP1" s="109"/>
      <c r="LZQ1" s="109"/>
      <c r="LZR1" s="109"/>
      <c r="LZS1" s="109"/>
      <c r="LZT1" s="109"/>
      <c r="LZU1" s="109"/>
      <c r="LZV1" s="109"/>
      <c r="LZW1" s="109"/>
      <c r="LZX1" s="109"/>
      <c r="LZY1" s="109"/>
      <c r="LZZ1" s="109"/>
      <c r="MAA1" s="109"/>
      <c r="MAB1" s="109"/>
      <c r="MAC1" s="109"/>
      <c r="MAD1" s="109"/>
      <c r="MAE1" s="109"/>
      <c r="MAF1" s="109"/>
      <c r="MAG1" s="109"/>
      <c r="MAH1" s="109"/>
      <c r="MAI1" s="109"/>
      <c r="MAJ1" s="109"/>
      <c r="MAK1" s="109"/>
      <c r="MAL1" s="109"/>
      <c r="MAM1" s="109"/>
      <c r="MAN1" s="109"/>
      <c r="MAO1" s="109"/>
      <c r="MAP1" s="109"/>
      <c r="MAQ1" s="109"/>
      <c r="MAR1" s="109"/>
      <c r="MAS1" s="109"/>
      <c r="MAT1" s="109"/>
      <c r="MAU1" s="109"/>
      <c r="MAV1" s="109"/>
      <c r="MAW1" s="109"/>
      <c r="MAX1" s="109"/>
      <c r="MAY1" s="109"/>
      <c r="MAZ1" s="109"/>
      <c r="MBA1" s="109"/>
      <c r="MBB1" s="109"/>
      <c r="MBC1" s="109"/>
      <c r="MBD1" s="109"/>
      <c r="MBE1" s="109"/>
      <c r="MBF1" s="109"/>
      <c r="MBG1" s="109"/>
      <c r="MBH1" s="109"/>
      <c r="MBI1" s="109"/>
      <c r="MBJ1" s="109"/>
      <c r="MBK1" s="109"/>
      <c r="MBL1" s="109"/>
      <c r="MBM1" s="109"/>
      <c r="MBN1" s="109"/>
      <c r="MBO1" s="109"/>
      <c r="MBP1" s="109"/>
      <c r="MBQ1" s="109"/>
      <c r="MBR1" s="109"/>
      <c r="MBS1" s="109"/>
      <c r="MBT1" s="109"/>
      <c r="MBU1" s="109"/>
      <c r="MBV1" s="109"/>
      <c r="MBW1" s="109"/>
      <c r="MBX1" s="109"/>
      <c r="MBY1" s="109"/>
      <c r="MBZ1" s="109"/>
      <c r="MCA1" s="109"/>
      <c r="MCB1" s="109"/>
      <c r="MCC1" s="109"/>
      <c r="MCD1" s="109"/>
      <c r="MCE1" s="109"/>
      <c r="MCF1" s="109"/>
      <c r="MCG1" s="109"/>
      <c r="MCH1" s="109"/>
      <c r="MCI1" s="109"/>
      <c r="MCJ1" s="109"/>
      <c r="MCK1" s="109"/>
      <c r="MCL1" s="109"/>
      <c r="MCM1" s="109"/>
      <c r="MCN1" s="109"/>
      <c r="MCO1" s="109"/>
      <c r="MCP1" s="109"/>
      <c r="MCQ1" s="109"/>
      <c r="MCR1" s="109"/>
      <c r="MCS1" s="109"/>
      <c r="MCT1" s="109"/>
      <c r="MCU1" s="109"/>
      <c r="MCV1" s="109"/>
      <c r="MCW1" s="109"/>
      <c r="MCX1" s="109"/>
      <c r="MCY1" s="109"/>
      <c r="MCZ1" s="109"/>
      <c r="MDA1" s="109"/>
      <c r="MDB1" s="109"/>
      <c r="MDC1" s="109"/>
      <c r="MDD1" s="109"/>
      <c r="MDE1" s="109"/>
      <c r="MDF1" s="109"/>
      <c r="MDG1" s="109"/>
      <c r="MDH1" s="109"/>
      <c r="MDI1" s="109"/>
      <c r="MDJ1" s="109"/>
      <c r="MDK1" s="109"/>
      <c r="MDL1" s="109"/>
      <c r="MDM1" s="109"/>
      <c r="MDN1" s="109"/>
      <c r="MDO1" s="109"/>
      <c r="MDP1" s="109"/>
      <c r="MDQ1" s="109"/>
      <c r="MDR1" s="109"/>
      <c r="MDS1" s="109"/>
      <c r="MDT1" s="109"/>
      <c r="MDU1" s="109"/>
      <c r="MDV1" s="109"/>
      <c r="MDW1" s="109"/>
      <c r="MDX1" s="109"/>
      <c r="MDY1" s="109"/>
      <c r="MDZ1" s="109"/>
      <c r="MEA1" s="109"/>
      <c r="MEB1" s="109"/>
      <c r="MEC1" s="109"/>
      <c r="MED1" s="109"/>
      <c r="MEE1" s="109"/>
      <c r="MEF1" s="109"/>
      <c r="MEG1" s="109"/>
      <c r="MEH1" s="109"/>
      <c r="MEI1" s="109"/>
      <c r="MEJ1" s="109"/>
      <c r="MEK1" s="109"/>
      <c r="MEL1" s="109"/>
      <c r="MEM1" s="109"/>
      <c r="MEN1" s="109"/>
      <c r="MEO1" s="109"/>
      <c r="MEP1" s="109"/>
      <c r="MEQ1" s="109"/>
      <c r="MER1" s="109"/>
      <c r="MES1" s="109"/>
      <c r="MET1" s="109"/>
      <c r="MEU1" s="109"/>
      <c r="MEV1" s="109"/>
      <c r="MEW1" s="109"/>
      <c r="MEX1" s="109"/>
      <c r="MEY1" s="109"/>
      <c r="MEZ1" s="109"/>
      <c r="MFA1" s="109"/>
      <c r="MFB1" s="109"/>
      <c r="MFC1" s="109"/>
      <c r="MFD1" s="109"/>
      <c r="MFE1" s="109"/>
      <c r="MFF1" s="109"/>
      <c r="MFG1" s="109"/>
      <c r="MFH1" s="109"/>
      <c r="MFI1" s="109"/>
      <c r="MFJ1" s="109"/>
      <c r="MFK1" s="109"/>
      <c r="MFL1" s="109"/>
      <c r="MFM1" s="109"/>
      <c r="MFN1" s="109"/>
      <c r="MFO1" s="109"/>
      <c r="MFP1" s="109"/>
      <c r="MFQ1" s="109"/>
      <c r="MFR1" s="109"/>
      <c r="MFS1" s="109"/>
      <c r="MFT1" s="109"/>
      <c r="MFU1" s="109"/>
      <c r="MFV1" s="109"/>
      <c r="MFW1" s="109"/>
      <c r="MFX1" s="109"/>
      <c r="MFY1" s="109"/>
      <c r="MFZ1" s="109"/>
      <c r="MGA1" s="109"/>
      <c r="MGB1" s="109"/>
      <c r="MGC1" s="109"/>
      <c r="MGD1" s="109"/>
      <c r="MGE1" s="109"/>
      <c r="MGF1" s="109"/>
      <c r="MGG1" s="109"/>
      <c r="MGH1" s="109"/>
      <c r="MGI1" s="109"/>
      <c r="MGJ1" s="109"/>
      <c r="MGK1" s="109"/>
      <c r="MGL1" s="109"/>
      <c r="MGM1" s="109"/>
      <c r="MGN1" s="109"/>
      <c r="MGO1" s="109"/>
      <c r="MGP1" s="109"/>
      <c r="MGQ1" s="109"/>
      <c r="MGR1" s="109"/>
      <c r="MGS1" s="109"/>
      <c r="MGT1" s="109"/>
      <c r="MGU1" s="109"/>
      <c r="MGV1" s="109"/>
      <c r="MGW1" s="109"/>
      <c r="MGX1" s="109"/>
      <c r="MGY1" s="109"/>
      <c r="MGZ1" s="109"/>
      <c r="MHA1" s="109"/>
      <c r="MHB1" s="109"/>
      <c r="MHC1" s="109"/>
      <c r="MHD1" s="109"/>
      <c r="MHE1" s="109"/>
      <c r="MHF1" s="109"/>
      <c r="MHG1" s="109"/>
      <c r="MHH1" s="109"/>
      <c r="MHI1" s="109"/>
      <c r="MHJ1" s="109"/>
      <c r="MHK1" s="109"/>
      <c r="MHL1" s="109"/>
      <c r="MHM1" s="109"/>
      <c r="MHN1" s="109"/>
      <c r="MHO1" s="109"/>
      <c r="MHP1" s="109"/>
      <c r="MHQ1" s="109"/>
      <c r="MHR1" s="109"/>
      <c r="MHS1" s="109"/>
      <c r="MHT1" s="109"/>
      <c r="MHU1" s="109"/>
      <c r="MHV1" s="109"/>
      <c r="MHW1" s="109"/>
      <c r="MHX1" s="109"/>
      <c r="MHY1" s="109"/>
      <c r="MHZ1" s="109"/>
      <c r="MIA1" s="109"/>
      <c r="MIB1" s="109"/>
      <c r="MIC1" s="109"/>
      <c r="MID1" s="109"/>
      <c r="MIE1" s="109"/>
      <c r="MIF1" s="109"/>
      <c r="MIG1" s="109"/>
      <c r="MIH1" s="109"/>
      <c r="MII1" s="109"/>
      <c r="MIJ1" s="109"/>
      <c r="MIK1" s="109"/>
      <c r="MIL1" s="109"/>
      <c r="MIM1" s="109"/>
      <c r="MIN1" s="109"/>
      <c r="MIO1" s="109"/>
      <c r="MIP1" s="109"/>
      <c r="MIQ1" s="109"/>
      <c r="MIR1" s="109"/>
      <c r="MIS1" s="109"/>
      <c r="MIT1" s="109"/>
      <c r="MIU1" s="109"/>
      <c r="MIV1" s="109"/>
      <c r="MIW1" s="109"/>
      <c r="MIX1" s="109"/>
      <c r="MIY1" s="109"/>
      <c r="MIZ1" s="109"/>
      <c r="MJA1" s="109"/>
      <c r="MJB1" s="109"/>
      <c r="MJC1" s="109"/>
      <c r="MJD1" s="109"/>
      <c r="MJE1" s="109"/>
      <c r="MJF1" s="109"/>
      <c r="MJG1" s="109"/>
      <c r="MJH1" s="109"/>
      <c r="MJI1" s="109"/>
      <c r="MJJ1" s="109"/>
      <c r="MJK1" s="109"/>
      <c r="MJL1" s="109"/>
      <c r="MJM1" s="109"/>
      <c r="MJN1" s="109"/>
      <c r="MJO1" s="109"/>
      <c r="MJP1" s="109"/>
      <c r="MJQ1" s="109"/>
      <c r="MJR1" s="109"/>
      <c r="MJS1" s="109"/>
      <c r="MJT1" s="109"/>
      <c r="MJU1" s="109"/>
      <c r="MJV1" s="109"/>
      <c r="MJW1" s="109"/>
      <c r="MJX1" s="109"/>
      <c r="MJY1" s="109"/>
      <c r="MJZ1" s="109"/>
      <c r="MKA1" s="109"/>
      <c r="MKB1" s="109"/>
      <c r="MKC1" s="109"/>
      <c r="MKD1" s="109"/>
      <c r="MKE1" s="109"/>
      <c r="MKF1" s="109"/>
      <c r="MKG1" s="109"/>
      <c r="MKH1" s="109"/>
      <c r="MKI1" s="109"/>
      <c r="MKJ1" s="109"/>
      <c r="MKK1" s="109"/>
      <c r="MKL1" s="109"/>
      <c r="MKM1" s="109"/>
      <c r="MKN1" s="109"/>
      <c r="MKO1" s="109"/>
      <c r="MKP1" s="109"/>
      <c r="MKQ1" s="109"/>
      <c r="MKR1" s="109"/>
      <c r="MKS1" s="109"/>
      <c r="MKT1" s="109"/>
      <c r="MKU1" s="109"/>
      <c r="MKV1" s="109"/>
      <c r="MKW1" s="109"/>
      <c r="MKX1" s="109"/>
      <c r="MKY1" s="109"/>
      <c r="MKZ1" s="109"/>
      <c r="MLA1" s="109"/>
      <c r="MLB1" s="109"/>
      <c r="MLC1" s="109"/>
      <c r="MLD1" s="109"/>
      <c r="MLE1" s="109"/>
      <c r="MLF1" s="109"/>
      <c r="MLG1" s="109"/>
      <c r="MLH1" s="109"/>
      <c r="MLI1" s="109"/>
      <c r="MLJ1" s="109"/>
      <c r="MLK1" s="109"/>
      <c r="MLL1" s="109"/>
      <c r="MLM1" s="109"/>
      <c r="MLN1" s="109"/>
      <c r="MLO1" s="109"/>
      <c r="MLP1" s="109"/>
      <c r="MLQ1" s="109"/>
      <c r="MLR1" s="109"/>
      <c r="MLS1" s="109"/>
      <c r="MLT1" s="109"/>
      <c r="MLU1" s="109"/>
      <c r="MLV1" s="109"/>
      <c r="MLW1" s="109"/>
      <c r="MLX1" s="109"/>
      <c r="MLY1" s="109"/>
      <c r="MLZ1" s="109"/>
      <c r="MMA1" s="109"/>
      <c r="MMB1" s="109"/>
      <c r="MMC1" s="109"/>
      <c r="MMD1" s="109"/>
      <c r="MME1" s="109"/>
      <c r="MMF1" s="109"/>
      <c r="MMG1" s="109"/>
      <c r="MMH1" s="109"/>
      <c r="MMI1" s="109"/>
      <c r="MMJ1" s="109"/>
      <c r="MMK1" s="109"/>
      <c r="MML1" s="109"/>
      <c r="MMM1" s="109"/>
      <c r="MMN1" s="109"/>
      <c r="MMO1" s="109"/>
      <c r="MMP1" s="109"/>
      <c r="MMQ1" s="109"/>
      <c r="MMR1" s="109"/>
      <c r="MMS1" s="109"/>
      <c r="MMT1" s="109"/>
      <c r="MMU1" s="109"/>
      <c r="MMV1" s="109"/>
      <c r="MMW1" s="109"/>
      <c r="MMX1" s="109"/>
      <c r="MMY1" s="109"/>
      <c r="MMZ1" s="109"/>
      <c r="MNA1" s="109"/>
      <c r="MNB1" s="109"/>
      <c r="MNC1" s="109"/>
      <c r="MND1" s="109"/>
      <c r="MNE1" s="109"/>
      <c r="MNF1" s="109"/>
      <c r="MNG1" s="109"/>
      <c r="MNH1" s="109"/>
      <c r="MNI1" s="109"/>
      <c r="MNJ1" s="109"/>
      <c r="MNK1" s="109"/>
      <c r="MNL1" s="109"/>
      <c r="MNM1" s="109"/>
      <c r="MNN1" s="109"/>
      <c r="MNO1" s="109"/>
      <c r="MNP1" s="109"/>
      <c r="MNQ1" s="109"/>
      <c r="MNR1" s="109"/>
      <c r="MNS1" s="109"/>
      <c r="MNT1" s="109"/>
      <c r="MNU1" s="109"/>
      <c r="MNV1" s="109"/>
      <c r="MNW1" s="109"/>
      <c r="MNX1" s="109"/>
      <c r="MNY1" s="109"/>
      <c r="MNZ1" s="109"/>
      <c r="MOA1" s="109"/>
      <c r="MOB1" s="109"/>
      <c r="MOC1" s="109"/>
      <c r="MOD1" s="109"/>
      <c r="MOE1" s="109"/>
      <c r="MOF1" s="109"/>
      <c r="MOG1" s="109"/>
      <c r="MOH1" s="109"/>
      <c r="MOI1" s="109"/>
      <c r="MOJ1" s="109"/>
      <c r="MOK1" s="109"/>
      <c r="MOL1" s="109"/>
      <c r="MOM1" s="109"/>
      <c r="MON1" s="109"/>
      <c r="MOO1" s="109"/>
      <c r="MOP1" s="109"/>
      <c r="MOQ1" s="109"/>
      <c r="MOR1" s="109"/>
      <c r="MOS1" s="109"/>
      <c r="MOT1" s="109"/>
      <c r="MOU1" s="109"/>
      <c r="MOV1" s="109"/>
      <c r="MOW1" s="109"/>
      <c r="MOX1" s="109"/>
      <c r="MOY1" s="109"/>
      <c r="MOZ1" s="109"/>
      <c r="MPA1" s="109"/>
      <c r="MPB1" s="109"/>
      <c r="MPC1" s="109"/>
      <c r="MPD1" s="109"/>
      <c r="MPE1" s="109"/>
      <c r="MPF1" s="109"/>
      <c r="MPG1" s="109"/>
      <c r="MPH1" s="109"/>
      <c r="MPI1" s="109"/>
      <c r="MPJ1" s="109"/>
      <c r="MPK1" s="109"/>
      <c r="MPL1" s="109"/>
      <c r="MPM1" s="109"/>
      <c r="MPN1" s="109"/>
      <c r="MPO1" s="109"/>
      <c r="MPP1" s="109"/>
      <c r="MPQ1" s="109"/>
      <c r="MPR1" s="109"/>
      <c r="MPS1" s="109"/>
      <c r="MPT1" s="109"/>
      <c r="MPU1" s="109"/>
      <c r="MPV1" s="109"/>
      <c r="MPW1" s="109"/>
      <c r="MPX1" s="109"/>
      <c r="MPY1" s="109"/>
      <c r="MPZ1" s="109"/>
      <c r="MQA1" s="109"/>
      <c r="MQB1" s="109"/>
      <c r="MQC1" s="109"/>
      <c r="MQD1" s="109"/>
      <c r="MQE1" s="109"/>
      <c r="MQF1" s="109"/>
      <c r="MQG1" s="109"/>
      <c r="MQH1" s="109"/>
      <c r="MQI1" s="109"/>
      <c r="MQJ1" s="109"/>
      <c r="MQK1" s="109"/>
      <c r="MQL1" s="109"/>
      <c r="MQM1" s="109"/>
      <c r="MQN1" s="109"/>
      <c r="MQO1" s="109"/>
      <c r="MQP1" s="109"/>
      <c r="MQQ1" s="109"/>
      <c r="MQR1" s="109"/>
      <c r="MQS1" s="109"/>
      <c r="MQT1" s="109"/>
      <c r="MQU1" s="109"/>
      <c r="MQV1" s="109"/>
      <c r="MQW1" s="109"/>
      <c r="MQX1" s="109"/>
      <c r="MQY1" s="109"/>
      <c r="MQZ1" s="109"/>
      <c r="MRA1" s="109"/>
      <c r="MRB1" s="109"/>
      <c r="MRC1" s="109"/>
      <c r="MRD1" s="109"/>
      <c r="MRE1" s="109"/>
      <c r="MRF1" s="109"/>
      <c r="MRG1" s="109"/>
      <c r="MRH1" s="109"/>
      <c r="MRI1" s="109"/>
      <c r="MRJ1" s="109"/>
      <c r="MRK1" s="109"/>
      <c r="MRL1" s="109"/>
      <c r="MRM1" s="109"/>
      <c r="MRN1" s="109"/>
      <c r="MRO1" s="109"/>
      <c r="MRP1" s="109"/>
      <c r="MRQ1" s="109"/>
      <c r="MRR1" s="109"/>
      <c r="MRS1" s="109"/>
      <c r="MRT1" s="109"/>
      <c r="MRU1" s="109"/>
      <c r="MRV1" s="109"/>
      <c r="MRW1" s="109"/>
      <c r="MRX1" s="109"/>
      <c r="MRY1" s="109"/>
      <c r="MRZ1" s="109"/>
      <c r="MSA1" s="109"/>
      <c r="MSB1" s="109"/>
      <c r="MSC1" s="109"/>
      <c r="MSD1" s="109"/>
      <c r="MSE1" s="109"/>
      <c r="MSF1" s="109"/>
      <c r="MSG1" s="109"/>
      <c r="MSH1" s="109"/>
      <c r="MSI1" s="109"/>
      <c r="MSJ1" s="109"/>
      <c r="MSK1" s="109"/>
      <c r="MSL1" s="109"/>
      <c r="MSM1" s="109"/>
      <c r="MSN1" s="109"/>
      <c r="MSO1" s="109"/>
      <c r="MSP1" s="109"/>
      <c r="MSQ1" s="109"/>
      <c r="MSR1" s="109"/>
      <c r="MSS1" s="109"/>
      <c r="MST1" s="109"/>
      <c r="MSU1" s="109"/>
      <c r="MSV1" s="109"/>
      <c r="MSW1" s="109"/>
      <c r="MSX1" s="109"/>
      <c r="MSY1" s="109"/>
      <c r="MSZ1" s="109"/>
      <c r="MTA1" s="109"/>
      <c r="MTB1" s="109"/>
      <c r="MTC1" s="109"/>
      <c r="MTD1" s="109"/>
      <c r="MTE1" s="109"/>
      <c r="MTF1" s="109"/>
      <c r="MTG1" s="109"/>
      <c r="MTH1" s="109"/>
      <c r="MTI1" s="109"/>
      <c r="MTJ1" s="109"/>
      <c r="MTK1" s="109"/>
      <c r="MTL1" s="109"/>
      <c r="MTM1" s="109"/>
      <c r="MTN1" s="109"/>
      <c r="MTO1" s="109"/>
      <c r="MTP1" s="109"/>
      <c r="MTQ1" s="109"/>
      <c r="MTR1" s="109"/>
      <c r="MTS1" s="109"/>
      <c r="MTT1" s="109"/>
      <c r="MTU1" s="109"/>
      <c r="MTV1" s="109"/>
      <c r="MTW1" s="109"/>
      <c r="MTX1" s="109"/>
      <c r="MTY1" s="109"/>
      <c r="MTZ1" s="109"/>
      <c r="MUA1" s="109"/>
      <c r="MUB1" s="109"/>
      <c r="MUC1" s="109"/>
      <c r="MUD1" s="109"/>
      <c r="MUE1" s="109"/>
      <c r="MUF1" s="109"/>
      <c r="MUG1" s="109"/>
      <c r="MUH1" s="109"/>
      <c r="MUI1" s="109"/>
      <c r="MUJ1" s="109"/>
      <c r="MUK1" s="109"/>
      <c r="MUL1" s="109"/>
      <c r="MUM1" s="109"/>
      <c r="MUN1" s="109"/>
      <c r="MUO1" s="109"/>
      <c r="MUP1" s="109"/>
      <c r="MUQ1" s="109"/>
      <c r="MUR1" s="109"/>
      <c r="MUS1" s="109"/>
      <c r="MUT1" s="109"/>
      <c r="MUU1" s="109"/>
      <c r="MUV1" s="109"/>
      <c r="MUW1" s="109"/>
      <c r="MUX1" s="109"/>
      <c r="MUY1" s="109"/>
      <c r="MUZ1" s="109"/>
      <c r="MVA1" s="109"/>
      <c r="MVB1" s="109"/>
      <c r="MVC1" s="109"/>
      <c r="MVD1" s="109"/>
      <c r="MVE1" s="109"/>
      <c r="MVF1" s="109"/>
      <c r="MVG1" s="109"/>
      <c r="MVH1" s="109"/>
      <c r="MVI1" s="109"/>
      <c r="MVJ1" s="109"/>
      <c r="MVK1" s="109"/>
      <c r="MVL1" s="109"/>
      <c r="MVM1" s="109"/>
      <c r="MVN1" s="109"/>
      <c r="MVO1" s="109"/>
      <c r="MVP1" s="109"/>
      <c r="MVQ1" s="109"/>
      <c r="MVR1" s="109"/>
      <c r="MVS1" s="109"/>
      <c r="MVT1" s="109"/>
      <c r="MVU1" s="109"/>
      <c r="MVV1" s="109"/>
      <c r="MVW1" s="109"/>
      <c r="MVX1" s="109"/>
      <c r="MVY1" s="109"/>
      <c r="MVZ1" s="109"/>
      <c r="MWA1" s="109"/>
      <c r="MWB1" s="109"/>
      <c r="MWC1" s="109"/>
      <c r="MWD1" s="109"/>
      <c r="MWE1" s="109"/>
      <c r="MWF1" s="109"/>
      <c r="MWG1" s="109"/>
      <c r="MWH1" s="109"/>
      <c r="MWI1" s="109"/>
      <c r="MWJ1" s="109"/>
      <c r="MWK1" s="109"/>
      <c r="MWL1" s="109"/>
      <c r="MWM1" s="109"/>
      <c r="MWN1" s="109"/>
      <c r="MWO1" s="109"/>
      <c r="MWP1" s="109"/>
      <c r="MWQ1" s="109"/>
      <c r="MWR1" s="109"/>
      <c r="MWS1" s="109"/>
      <c r="MWT1" s="109"/>
      <c r="MWU1" s="109"/>
      <c r="MWV1" s="109"/>
      <c r="MWW1" s="109"/>
      <c r="MWX1" s="109"/>
      <c r="MWY1" s="109"/>
      <c r="MWZ1" s="109"/>
      <c r="MXA1" s="109"/>
      <c r="MXB1" s="109"/>
      <c r="MXC1" s="109"/>
      <c r="MXD1" s="109"/>
      <c r="MXE1" s="109"/>
      <c r="MXF1" s="109"/>
      <c r="MXG1" s="109"/>
      <c r="MXH1" s="109"/>
      <c r="MXI1" s="109"/>
      <c r="MXJ1" s="109"/>
      <c r="MXK1" s="109"/>
      <c r="MXL1" s="109"/>
      <c r="MXM1" s="109"/>
      <c r="MXN1" s="109"/>
      <c r="MXO1" s="109"/>
      <c r="MXP1" s="109"/>
      <c r="MXQ1" s="109"/>
      <c r="MXR1" s="109"/>
      <c r="MXS1" s="109"/>
      <c r="MXT1" s="109"/>
      <c r="MXU1" s="109"/>
      <c r="MXV1" s="109"/>
      <c r="MXW1" s="109"/>
      <c r="MXX1" s="109"/>
      <c r="MXY1" s="109"/>
      <c r="MXZ1" s="109"/>
      <c r="MYA1" s="109"/>
      <c r="MYB1" s="109"/>
      <c r="MYC1" s="109"/>
      <c r="MYD1" s="109"/>
      <c r="MYE1" s="109"/>
      <c r="MYF1" s="109"/>
      <c r="MYG1" s="109"/>
      <c r="MYH1" s="109"/>
      <c r="MYI1" s="109"/>
      <c r="MYJ1" s="109"/>
      <c r="MYK1" s="109"/>
      <c r="MYL1" s="109"/>
      <c r="MYM1" s="109"/>
      <c r="MYN1" s="109"/>
      <c r="MYO1" s="109"/>
      <c r="MYP1" s="109"/>
      <c r="MYQ1" s="109"/>
      <c r="MYR1" s="109"/>
      <c r="MYS1" s="109"/>
      <c r="MYT1" s="109"/>
      <c r="MYU1" s="109"/>
      <c r="MYV1" s="109"/>
      <c r="MYW1" s="109"/>
      <c r="MYX1" s="109"/>
      <c r="MYY1" s="109"/>
      <c r="MYZ1" s="109"/>
      <c r="MZA1" s="109"/>
      <c r="MZB1" s="109"/>
      <c r="MZC1" s="109"/>
      <c r="MZD1" s="109"/>
      <c r="MZE1" s="109"/>
      <c r="MZF1" s="109"/>
      <c r="MZG1" s="109"/>
      <c r="MZH1" s="109"/>
      <c r="MZI1" s="109"/>
      <c r="MZJ1" s="109"/>
      <c r="MZK1" s="109"/>
      <c r="MZL1" s="109"/>
      <c r="MZM1" s="109"/>
      <c r="MZN1" s="109"/>
      <c r="MZO1" s="109"/>
      <c r="MZP1" s="109"/>
      <c r="MZQ1" s="109"/>
      <c r="MZR1" s="109"/>
      <c r="MZS1" s="109"/>
      <c r="MZT1" s="109"/>
      <c r="MZU1" s="109"/>
      <c r="MZV1" s="109"/>
      <c r="MZW1" s="109"/>
      <c r="MZX1" s="109"/>
      <c r="MZY1" s="109"/>
      <c r="MZZ1" s="109"/>
      <c r="NAA1" s="109"/>
      <c r="NAB1" s="109"/>
      <c r="NAC1" s="109"/>
      <c r="NAD1" s="109"/>
      <c r="NAE1" s="109"/>
      <c r="NAF1" s="109"/>
      <c r="NAG1" s="109"/>
      <c r="NAH1" s="109"/>
      <c r="NAI1" s="109"/>
      <c r="NAJ1" s="109"/>
      <c r="NAK1" s="109"/>
      <c r="NAL1" s="109"/>
      <c r="NAM1" s="109"/>
      <c r="NAN1" s="109"/>
      <c r="NAO1" s="109"/>
      <c r="NAP1" s="109"/>
      <c r="NAQ1" s="109"/>
      <c r="NAR1" s="109"/>
      <c r="NAS1" s="109"/>
      <c r="NAT1" s="109"/>
      <c r="NAU1" s="109"/>
      <c r="NAV1" s="109"/>
      <c r="NAW1" s="109"/>
      <c r="NAX1" s="109"/>
      <c r="NAY1" s="109"/>
      <c r="NAZ1" s="109"/>
      <c r="NBA1" s="109"/>
      <c r="NBB1" s="109"/>
      <c r="NBC1" s="109"/>
      <c r="NBD1" s="109"/>
      <c r="NBE1" s="109"/>
      <c r="NBF1" s="109"/>
      <c r="NBG1" s="109"/>
      <c r="NBH1" s="109"/>
      <c r="NBI1" s="109"/>
      <c r="NBJ1" s="109"/>
      <c r="NBK1" s="109"/>
      <c r="NBL1" s="109"/>
      <c r="NBM1" s="109"/>
      <c r="NBN1" s="109"/>
      <c r="NBO1" s="109"/>
      <c r="NBP1" s="109"/>
      <c r="NBQ1" s="109"/>
      <c r="NBR1" s="109"/>
      <c r="NBS1" s="109"/>
      <c r="NBT1" s="109"/>
      <c r="NBU1" s="109"/>
      <c r="NBV1" s="109"/>
      <c r="NBW1" s="109"/>
      <c r="NBX1" s="109"/>
      <c r="NBY1" s="109"/>
      <c r="NBZ1" s="109"/>
      <c r="NCA1" s="109"/>
      <c r="NCB1" s="109"/>
      <c r="NCC1" s="109"/>
      <c r="NCD1" s="109"/>
      <c r="NCE1" s="109"/>
      <c r="NCF1" s="109"/>
      <c r="NCG1" s="109"/>
      <c r="NCH1" s="109"/>
      <c r="NCI1" s="109"/>
      <c r="NCJ1" s="109"/>
      <c r="NCK1" s="109"/>
      <c r="NCL1" s="109"/>
      <c r="NCM1" s="109"/>
      <c r="NCN1" s="109"/>
      <c r="NCO1" s="109"/>
      <c r="NCP1" s="109"/>
      <c r="NCQ1" s="109"/>
      <c r="NCR1" s="109"/>
      <c r="NCS1" s="109"/>
      <c r="NCT1" s="109"/>
      <c r="NCU1" s="109"/>
      <c r="NCV1" s="109"/>
      <c r="NCW1" s="109"/>
      <c r="NCX1" s="109"/>
      <c r="NCY1" s="109"/>
      <c r="NCZ1" s="109"/>
      <c r="NDA1" s="109"/>
      <c r="NDB1" s="109"/>
      <c r="NDC1" s="109"/>
      <c r="NDD1" s="109"/>
      <c r="NDE1" s="109"/>
      <c r="NDF1" s="109"/>
      <c r="NDG1" s="109"/>
      <c r="NDH1" s="109"/>
      <c r="NDI1" s="109"/>
      <c r="NDJ1" s="109"/>
      <c r="NDK1" s="109"/>
      <c r="NDL1" s="109"/>
      <c r="NDM1" s="109"/>
      <c r="NDN1" s="109"/>
      <c r="NDO1" s="109"/>
      <c r="NDP1" s="109"/>
      <c r="NDQ1" s="109"/>
      <c r="NDR1" s="109"/>
      <c r="NDS1" s="109"/>
      <c r="NDT1" s="109"/>
      <c r="NDU1" s="109"/>
      <c r="NDV1" s="109"/>
      <c r="NDW1" s="109"/>
      <c r="NDX1" s="109"/>
      <c r="NDY1" s="109"/>
      <c r="NDZ1" s="109"/>
      <c r="NEA1" s="109"/>
      <c r="NEB1" s="109"/>
      <c r="NEC1" s="109"/>
      <c r="NED1" s="109"/>
      <c r="NEE1" s="109"/>
      <c r="NEF1" s="109"/>
      <c r="NEG1" s="109"/>
      <c r="NEH1" s="109"/>
      <c r="NEI1" s="109"/>
      <c r="NEJ1" s="109"/>
      <c r="NEK1" s="109"/>
      <c r="NEL1" s="109"/>
      <c r="NEM1" s="109"/>
      <c r="NEN1" s="109"/>
      <c r="NEO1" s="109"/>
      <c r="NEP1" s="109"/>
      <c r="NEQ1" s="109"/>
      <c r="NER1" s="109"/>
      <c r="NES1" s="109"/>
      <c r="NET1" s="109"/>
      <c r="NEU1" s="109"/>
      <c r="NEV1" s="109"/>
      <c r="NEW1" s="109"/>
      <c r="NEX1" s="109"/>
      <c r="NEY1" s="109"/>
      <c r="NEZ1" s="109"/>
      <c r="NFA1" s="109"/>
      <c r="NFB1" s="109"/>
      <c r="NFC1" s="109"/>
      <c r="NFD1" s="109"/>
      <c r="NFE1" s="109"/>
      <c r="NFF1" s="109"/>
      <c r="NFG1" s="109"/>
      <c r="NFH1" s="109"/>
      <c r="NFI1" s="109"/>
      <c r="NFJ1" s="109"/>
      <c r="NFK1" s="109"/>
      <c r="NFL1" s="109"/>
      <c r="NFM1" s="109"/>
      <c r="NFN1" s="109"/>
      <c r="NFO1" s="109"/>
      <c r="NFP1" s="109"/>
      <c r="NFQ1" s="109"/>
      <c r="NFR1" s="109"/>
      <c r="NFS1" s="109"/>
      <c r="NFT1" s="109"/>
      <c r="NFU1" s="109"/>
      <c r="NFV1" s="109"/>
      <c r="NFW1" s="109"/>
      <c r="NFX1" s="109"/>
      <c r="NFY1" s="109"/>
      <c r="NFZ1" s="109"/>
      <c r="NGA1" s="109"/>
      <c r="NGB1" s="109"/>
      <c r="NGC1" s="109"/>
      <c r="NGD1" s="109"/>
      <c r="NGE1" s="109"/>
      <c r="NGF1" s="109"/>
      <c r="NGG1" s="109"/>
      <c r="NGH1" s="109"/>
      <c r="NGI1" s="109"/>
      <c r="NGJ1" s="109"/>
      <c r="NGK1" s="109"/>
      <c r="NGL1" s="109"/>
      <c r="NGM1" s="109"/>
      <c r="NGN1" s="109"/>
      <c r="NGO1" s="109"/>
      <c r="NGP1" s="109"/>
      <c r="NGQ1" s="109"/>
      <c r="NGR1" s="109"/>
      <c r="NGS1" s="109"/>
      <c r="NGT1" s="109"/>
      <c r="NGU1" s="109"/>
      <c r="NGV1" s="109"/>
      <c r="NGW1" s="109"/>
      <c r="NGX1" s="109"/>
      <c r="NGY1" s="109"/>
      <c r="NGZ1" s="109"/>
      <c r="NHA1" s="109"/>
      <c r="NHB1" s="109"/>
      <c r="NHC1" s="109"/>
      <c r="NHD1" s="109"/>
      <c r="NHE1" s="109"/>
      <c r="NHF1" s="109"/>
      <c r="NHG1" s="109"/>
      <c r="NHH1" s="109"/>
      <c r="NHI1" s="109"/>
      <c r="NHJ1" s="109"/>
      <c r="NHK1" s="109"/>
      <c r="NHL1" s="109"/>
      <c r="NHM1" s="109"/>
      <c r="NHN1" s="109"/>
      <c r="NHO1" s="109"/>
      <c r="NHP1" s="109"/>
      <c r="NHQ1" s="109"/>
      <c r="NHR1" s="109"/>
      <c r="NHS1" s="109"/>
      <c r="NHT1" s="109"/>
      <c r="NHU1" s="109"/>
      <c r="NHV1" s="109"/>
      <c r="NHW1" s="109"/>
      <c r="NHX1" s="109"/>
      <c r="NHY1" s="109"/>
      <c r="NHZ1" s="109"/>
      <c r="NIA1" s="109"/>
      <c r="NIB1" s="109"/>
      <c r="NIC1" s="109"/>
      <c r="NID1" s="109"/>
      <c r="NIE1" s="109"/>
      <c r="NIF1" s="109"/>
      <c r="NIG1" s="109"/>
      <c r="NIH1" s="109"/>
      <c r="NII1" s="109"/>
      <c r="NIJ1" s="109"/>
      <c r="NIK1" s="109"/>
      <c r="NIL1" s="109"/>
      <c r="NIM1" s="109"/>
      <c r="NIN1" s="109"/>
      <c r="NIO1" s="109"/>
      <c r="NIP1" s="109"/>
      <c r="NIQ1" s="109"/>
      <c r="NIR1" s="109"/>
      <c r="NIS1" s="109"/>
      <c r="NIT1" s="109"/>
      <c r="NIU1" s="109"/>
      <c r="NIV1" s="109"/>
      <c r="NIW1" s="109"/>
      <c r="NIX1" s="109"/>
      <c r="NIY1" s="109"/>
      <c r="NIZ1" s="109"/>
      <c r="NJA1" s="109"/>
      <c r="NJB1" s="109"/>
      <c r="NJC1" s="109"/>
      <c r="NJD1" s="109"/>
      <c r="NJE1" s="109"/>
      <c r="NJF1" s="109"/>
      <c r="NJG1" s="109"/>
      <c r="NJH1" s="109"/>
      <c r="NJI1" s="109"/>
      <c r="NJJ1" s="109"/>
      <c r="NJK1" s="109"/>
      <c r="NJL1" s="109"/>
      <c r="NJM1" s="109"/>
      <c r="NJN1" s="109"/>
      <c r="NJO1" s="109"/>
      <c r="NJP1" s="109"/>
      <c r="NJQ1" s="109"/>
      <c r="NJR1" s="109"/>
      <c r="NJS1" s="109"/>
      <c r="NJT1" s="109"/>
      <c r="NJU1" s="109"/>
      <c r="NJV1" s="109"/>
      <c r="NJW1" s="109"/>
      <c r="NJX1" s="109"/>
      <c r="NJY1" s="109"/>
      <c r="NJZ1" s="109"/>
      <c r="NKA1" s="109"/>
      <c r="NKB1" s="109"/>
      <c r="NKC1" s="109"/>
      <c r="NKD1" s="109"/>
      <c r="NKE1" s="109"/>
      <c r="NKF1" s="109"/>
      <c r="NKG1" s="109"/>
      <c r="NKH1" s="109"/>
      <c r="NKI1" s="109"/>
      <c r="NKJ1" s="109"/>
      <c r="NKK1" s="109"/>
      <c r="NKL1" s="109"/>
      <c r="NKM1" s="109"/>
      <c r="NKN1" s="109"/>
      <c r="NKO1" s="109"/>
      <c r="NKP1" s="109"/>
      <c r="NKQ1" s="109"/>
      <c r="NKR1" s="109"/>
      <c r="NKS1" s="109"/>
      <c r="NKT1" s="109"/>
      <c r="NKU1" s="109"/>
      <c r="NKV1" s="109"/>
      <c r="NKW1" s="109"/>
      <c r="NKX1" s="109"/>
      <c r="NKY1" s="109"/>
      <c r="NKZ1" s="109"/>
      <c r="NLA1" s="109"/>
      <c r="NLB1" s="109"/>
      <c r="NLC1" s="109"/>
      <c r="NLD1" s="109"/>
      <c r="NLE1" s="109"/>
      <c r="NLF1" s="109"/>
      <c r="NLG1" s="109"/>
      <c r="NLH1" s="109"/>
      <c r="NLI1" s="109"/>
      <c r="NLJ1" s="109"/>
      <c r="NLK1" s="109"/>
      <c r="NLL1" s="109"/>
      <c r="NLM1" s="109"/>
      <c r="NLN1" s="109"/>
      <c r="NLO1" s="109"/>
      <c r="NLP1" s="109"/>
      <c r="NLQ1" s="109"/>
      <c r="NLR1" s="109"/>
      <c r="NLS1" s="109"/>
      <c r="NLT1" s="109"/>
      <c r="NLU1" s="109"/>
      <c r="NLV1" s="109"/>
      <c r="NLW1" s="109"/>
      <c r="NLX1" s="109"/>
      <c r="NLY1" s="109"/>
      <c r="NLZ1" s="109"/>
      <c r="NMA1" s="109"/>
      <c r="NMB1" s="109"/>
      <c r="NMC1" s="109"/>
      <c r="NMD1" s="109"/>
      <c r="NME1" s="109"/>
      <c r="NMF1" s="109"/>
      <c r="NMG1" s="109"/>
      <c r="NMH1" s="109"/>
      <c r="NMI1" s="109"/>
      <c r="NMJ1" s="109"/>
      <c r="NMK1" s="109"/>
      <c r="NML1" s="109"/>
      <c r="NMM1" s="109"/>
      <c r="NMN1" s="109"/>
      <c r="NMO1" s="109"/>
      <c r="NMP1" s="109"/>
      <c r="NMQ1" s="109"/>
      <c r="NMR1" s="109"/>
      <c r="NMS1" s="109"/>
      <c r="NMT1" s="109"/>
      <c r="NMU1" s="109"/>
      <c r="NMV1" s="109"/>
      <c r="NMW1" s="109"/>
      <c r="NMX1" s="109"/>
      <c r="NMY1" s="109"/>
      <c r="NMZ1" s="109"/>
      <c r="NNA1" s="109"/>
      <c r="NNB1" s="109"/>
      <c r="NNC1" s="109"/>
      <c r="NND1" s="109"/>
      <c r="NNE1" s="109"/>
      <c r="NNF1" s="109"/>
      <c r="NNG1" s="109"/>
      <c r="NNH1" s="109"/>
      <c r="NNI1" s="109"/>
      <c r="NNJ1" s="109"/>
      <c r="NNK1" s="109"/>
      <c r="NNL1" s="109"/>
      <c r="NNM1" s="109"/>
      <c r="NNN1" s="109"/>
      <c r="NNO1" s="109"/>
      <c r="NNP1" s="109"/>
      <c r="NNQ1" s="109"/>
      <c r="NNR1" s="109"/>
      <c r="NNS1" s="109"/>
      <c r="NNT1" s="109"/>
      <c r="NNU1" s="109"/>
      <c r="NNV1" s="109"/>
      <c r="NNW1" s="109"/>
      <c r="NNX1" s="109"/>
      <c r="NNY1" s="109"/>
      <c r="NNZ1" s="109"/>
      <c r="NOA1" s="109"/>
      <c r="NOB1" s="109"/>
      <c r="NOC1" s="109"/>
      <c r="NOD1" s="109"/>
      <c r="NOE1" s="109"/>
      <c r="NOF1" s="109"/>
      <c r="NOG1" s="109"/>
      <c r="NOH1" s="109"/>
      <c r="NOI1" s="109"/>
      <c r="NOJ1" s="109"/>
      <c r="NOK1" s="109"/>
      <c r="NOL1" s="109"/>
      <c r="NOM1" s="109"/>
      <c r="NON1" s="109"/>
      <c r="NOO1" s="109"/>
      <c r="NOP1" s="109"/>
      <c r="NOQ1" s="109"/>
      <c r="NOR1" s="109"/>
      <c r="NOS1" s="109"/>
      <c r="NOT1" s="109"/>
      <c r="NOU1" s="109"/>
      <c r="NOV1" s="109"/>
      <c r="NOW1" s="109"/>
      <c r="NOX1" s="109"/>
      <c r="NOY1" s="109"/>
      <c r="NOZ1" s="109"/>
      <c r="NPA1" s="109"/>
      <c r="NPB1" s="109"/>
      <c r="NPC1" s="109"/>
      <c r="NPD1" s="109"/>
      <c r="NPE1" s="109"/>
      <c r="NPF1" s="109"/>
      <c r="NPG1" s="109"/>
      <c r="NPH1" s="109"/>
      <c r="NPI1" s="109"/>
      <c r="NPJ1" s="109"/>
      <c r="NPK1" s="109"/>
      <c r="NPL1" s="109"/>
      <c r="NPM1" s="109"/>
      <c r="NPN1" s="109"/>
      <c r="NPO1" s="109"/>
      <c r="NPP1" s="109"/>
      <c r="NPQ1" s="109"/>
      <c r="NPR1" s="109"/>
      <c r="NPS1" s="109"/>
      <c r="NPT1" s="109"/>
      <c r="NPU1" s="109"/>
      <c r="NPV1" s="109"/>
      <c r="NPW1" s="109"/>
      <c r="NPX1" s="109"/>
      <c r="NPY1" s="109"/>
      <c r="NPZ1" s="109"/>
      <c r="NQA1" s="109"/>
      <c r="NQB1" s="109"/>
      <c r="NQC1" s="109"/>
      <c r="NQD1" s="109"/>
      <c r="NQE1" s="109"/>
      <c r="NQF1" s="109"/>
      <c r="NQG1" s="109"/>
      <c r="NQH1" s="109"/>
      <c r="NQI1" s="109"/>
      <c r="NQJ1" s="109"/>
      <c r="NQK1" s="109"/>
      <c r="NQL1" s="109"/>
      <c r="NQM1" s="109"/>
      <c r="NQN1" s="109"/>
      <c r="NQO1" s="109"/>
      <c r="NQP1" s="109"/>
      <c r="NQQ1" s="109"/>
      <c r="NQR1" s="109"/>
      <c r="NQS1" s="109"/>
      <c r="NQT1" s="109"/>
      <c r="NQU1" s="109"/>
      <c r="NQV1" s="109"/>
      <c r="NQW1" s="109"/>
      <c r="NQX1" s="109"/>
      <c r="NQY1" s="109"/>
      <c r="NQZ1" s="109"/>
      <c r="NRA1" s="109"/>
      <c r="NRB1" s="109"/>
      <c r="NRC1" s="109"/>
      <c r="NRD1" s="109"/>
      <c r="NRE1" s="109"/>
      <c r="NRF1" s="109"/>
      <c r="NRG1" s="109"/>
      <c r="NRH1" s="109"/>
      <c r="NRI1" s="109"/>
      <c r="NRJ1" s="109"/>
      <c r="NRK1" s="109"/>
      <c r="NRL1" s="109"/>
      <c r="NRM1" s="109"/>
      <c r="NRN1" s="109"/>
      <c r="NRO1" s="109"/>
      <c r="NRP1" s="109"/>
      <c r="NRQ1" s="109"/>
      <c r="NRR1" s="109"/>
      <c r="NRS1" s="109"/>
      <c r="NRT1" s="109"/>
      <c r="NRU1" s="109"/>
      <c r="NRV1" s="109"/>
      <c r="NRW1" s="109"/>
      <c r="NRX1" s="109"/>
      <c r="NRY1" s="109"/>
      <c r="NRZ1" s="109"/>
      <c r="NSA1" s="109"/>
      <c r="NSB1" s="109"/>
      <c r="NSC1" s="109"/>
      <c r="NSD1" s="109"/>
      <c r="NSE1" s="109"/>
      <c r="NSF1" s="109"/>
      <c r="NSG1" s="109"/>
      <c r="NSH1" s="109"/>
      <c r="NSI1" s="109"/>
      <c r="NSJ1" s="109"/>
      <c r="NSK1" s="109"/>
      <c r="NSL1" s="109"/>
      <c r="NSM1" s="109"/>
      <c r="NSN1" s="109"/>
      <c r="NSO1" s="109"/>
      <c r="NSP1" s="109"/>
      <c r="NSQ1" s="109"/>
      <c r="NSR1" s="109"/>
      <c r="NSS1" s="109"/>
      <c r="NST1" s="109"/>
      <c r="NSU1" s="109"/>
      <c r="NSV1" s="109"/>
      <c r="NSW1" s="109"/>
      <c r="NSX1" s="109"/>
      <c r="NSY1" s="109"/>
      <c r="NSZ1" s="109"/>
      <c r="NTA1" s="109"/>
      <c r="NTB1" s="109"/>
      <c r="NTC1" s="109"/>
      <c r="NTD1" s="109"/>
      <c r="NTE1" s="109"/>
      <c r="NTF1" s="109"/>
      <c r="NTG1" s="109"/>
      <c r="NTH1" s="109"/>
      <c r="NTI1" s="109"/>
      <c r="NTJ1" s="109"/>
      <c r="NTK1" s="109"/>
      <c r="NTL1" s="109"/>
      <c r="NTM1" s="109"/>
      <c r="NTN1" s="109"/>
      <c r="NTO1" s="109"/>
      <c r="NTP1" s="109"/>
      <c r="NTQ1" s="109"/>
      <c r="NTR1" s="109"/>
      <c r="NTS1" s="109"/>
      <c r="NTT1" s="109"/>
      <c r="NTU1" s="109"/>
      <c r="NTV1" s="109"/>
      <c r="NTW1" s="109"/>
      <c r="NTX1" s="109"/>
      <c r="NTY1" s="109"/>
      <c r="NTZ1" s="109"/>
      <c r="NUA1" s="109"/>
      <c r="NUB1" s="109"/>
      <c r="NUC1" s="109"/>
      <c r="NUD1" s="109"/>
      <c r="NUE1" s="109"/>
      <c r="NUF1" s="109"/>
      <c r="NUG1" s="109"/>
      <c r="NUH1" s="109"/>
      <c r="NUI1" s="109"/>
      <c r="NUJ1" s="109"/>
      <c r="NUK1" s="109"/>
      <c r="NUL1" s="109"/>
      <c r="NUM1" s="109"/>
      <c r="NUN1" s="109"/>
      <c r="NUO1" s="109"/>
      <c r="NUP1" s="109"/>
      <c r="NUQ1" s="109"/>
      <c r="NUR1" s="109"/>
      <c r="NUS1" s="109"/>
      <c r="NUT1" s="109"/>
      <c r="NUU1" s="109"/>
      <c r="NUV1" s="109"/>
      <c r="NUW1" s="109"/>
      <c r="NUX1" s="109"/>
      <c r="NUY1" s="109"/>
      <c r="NUZ1" s="109"/>
      <c r="NVA1" s="109"/>
      <c r="NVB1" s="109"/>
      <c r="NVC1" s="109"/>
      <c r="NVD1" s="109"/>
      <c r="NVE1" s="109"/>
      <c r="NVF1" s="109"/>
      <c r="NVG1" s="109"/>
      <c r="NVH1" s="109"/>
      <c r="NVI1" s="109"/>
      <c r="NVJ1" s="109"/>
      <c r="NVK1" s="109"/>
      <c r="NVL1" s="109"/>
      <c r="NVM1" s="109"/>
      <c r="NVN1" s="109"/>
      <c r="NVO1" s="109"/>
      <c r="NVP1" s="109"/>
      <c r="NVQ1" s="109"/>
      <c r="NVR1" s="109"/>
      <c r="NVS1" s="109"/>
      <c r="NVT1" s="109"/>
      <c r="NVU1" s="109"/>
      <c r="NVV1" s="109"/>
      <c r="NVW1" s="109"/>
      <c r="NVX1" s="109"/>
      <c r="NVY1" s="109"/>
      <c r="NVZ1" s="109"/>
      <c r="NWA1" s="109"/>
      <c r="NWB1" s="109"/>
      <c r="NWC1" s="109"/>
      <c r="NWD1" s="109"/>
      <c r="NWE1" s="109"/>
      <c r="NWF1" s="109"/>
      <c r="NWG1" s="109"/>
      <c r="NWH1" s="109"/>
      <c r="NWI1" s="109"/>
      <c r="NWJ1" s="109"/>
      <c r="NWK1" s="109"/>
      <c r="NWL1" s="109"/>
      <c r="NWM1" s="109"/>
      <c r="NWN1" s="109"/>
      <c r="NWO1" s="109"/>
      <c r="NWP1" s="109"/>
      <c r="NWQ1" s="109"/>
      <c r="NWR1" s="109"/>
      <c r="NWS1" s="109"/>
      <c r="NWT1" s="109"/>
      <c r="NWU1" s="109"/>
      <c r="NWV1" s="109"/>
      <c r="NWW1" s="109"/>
      <c r="NWX1" s="109"/>
      <c r="NWY1" s="109"/>
      <c r="NWZ1" s="109"/>
      <c r="NXA1" s="109"/>
      <c r="NXB1" s="109"/>
      <c r="NXC1" s="109"/>
      <c r="NXD1" s="109"/>
      <c r="NXE1" s="109"/>
      <c r="NXF1" s="109"/>
      <c r="NXG1" s="109"/>
      <c r="NXH1" s="109"/>
      <c r="NXI1" s="109"/>
      <c r="NXJ1" s="109"/>
      <c r="NXK1" s="109"/>
      <c r="NXL1" s="109"/>
      <c r="NXM1" s="109"/>
      <c r="NXN1" s="109"/>
      <c r="NXO1" s="109"/>
      <c r="NXP1" s="109"/>
      <c r="NXQ1" s="109"/>
      <c r="NXR1" s="109"/>
      <c r="NXS1" s="109"/>
      <c r="NXT1" s="109"/>
      <c r="NXU1" s="109"/>
      <c r="NXV1" s="109"/>
      <c r="NXW1" s="109"/>
      <c r="NXX1" s="109"/>
      <c r="NXY1" s="109"/>
      <c r="NXZ1" s="109"/>
      <c r="NYA1" s="109"/>
      <c r="NYB1" s="109"/>
      <c r="NYC1" s="109"/>
      <c r="NYD1" s="109"/>
      <c r="NYE1" s="109"/>
      <c r="NYF1" s="109"/>
      <c r="NYG1" s="109"/>
      <c r="NYH1" s="109"/>
      <c r="NYI1" s="109"/>
      <c r="NYJ1" s="109"/>
      <c r="NYK1" s="109"/>
      <c r="NYL1" s="109"/>
      <c r="NYM1" s="109"/>
      <c r="NYN1" s="109"/>
      <c r="NYO1" s="109"/>
      <c r="NYP1" s="109"/>
      <c r="NYQ1" s="109"/>
      <c r="NYR1" s="109"/>
      <c r="NYS1" s="109"/>
      <c r="NYT1" s="109"/>
      <c r="NYU1" s="109"/>
      <c r="NYV1" s="109"/>
      <c r="NYW1" s="109"/>
      <c r="NYX1" s="109"/>
      <c r="NYY1" s="109"/>
      <c r="NYZ1" s="109"/>
      <c r="NZA1" s="109"/>
      <c r="NZB1" s="109"/>
      <c r="NZC1" s="109"/>
      <c r="NZD1" s="109"/>
      <c r="NZE1" s="109"/>
      <c r="NZF1" s="109"/>
      <c r="NZG1" s="109"/>
      <c r="NZH1" s="109"/>
      <c r="NZI1" s="109"/>
      <c r="NZJ1" s="109"/>
      <c r="NZK1" s="109"/>
      <c r="NZL1" s="109"/>
      <c r="NZM1" s="109"/>
      <c r="NZN1" s="109"/>
      <c r="NZO1" s="109"/>
      <c r="NZP1" s="109"/>
      <c r="NZQ1" s="109"/>
      <c r="NZR1" s="109"/>
      <c r="NZS1" s="109"/>
      <c r="NZT1" s="109"/>
      <c r="NZU1" s="109"/>
      <c r="NZV1" s="109"/>
      <c r="NZW1" s="109"/>
      <c r="NZX1" s="109"/>
      <c r="NZY1" s="109"/>
      <c r="NZZ1" s="109"/>
      <c r="OAA1" s="109"/>
      <c r="OAB1" s="109"/>
      <c r="OAC1" s="109"/>
      <c r="OAD1" s="109"/>
      <c r="OAE1" s="109"/>
      <c r="OAF1" s="109"/>
      <c r="OAG1" s="109"/>
      <c r="OAH1" s="109"/>
      <c r="OAI1" s="109"/>
      <c r="OAJ1" s="109"/>
      <c r="OAK1" s="109"/>
      <c r="OAL1" s="109"/>
      <c r="OAM1" s="109"/>
      <c r="OAN1" s="109"/>
      <c r="OAO1" s="109"/>
      <c r="OAP1" s="109"/>
      <c r="OAQ1" s="109"/>
      <c r="OAR1" s="109"/>
      <c r="OAS1" s="109"/>
      <c r="OAT1" s="109"/>
      <c r="OAU1" s="109"/>
      <c r="OAV1" s="109"/>
      <c r="OAW1" s="109"/>
      <c r="OAX1" s="109"/>
      <c r="OAY1" s="109"/>
      <c r="OAZ1" s="109"/>
      <c r="OBA1" s="109"/>
      <c r="OBB1" s="109"/>
      <c r="OBC1" s="109"/>
      <c r="OBD1" s="109"/>
      <c r="OBE1" s="109"/>
      <c r="OBF1" s="109"/>
      <c r="OBG1" s="109"/>
      <c r="OBH1" s="109"/>
      <c r="OBI1" s="109"/>
      <c r="OBJ1" s="109"/>
      <c r="OBK1" s="109"/>
      <c r="OBL1" s="109"/>
      <c r="OBM1" s="109"/>
      <c r="OBN1" s="109"/>
      <c r="OBO1" s="109"/>
      <c r="OBP1" s="109"/>
      <c r="OBQ1" s="109"/>
      <c r="OBR1" s="109"/>
      <c r="OBS1" s="109"/>
      <c r="OBT1" s="109"/>
      <c r="OBU1" s="109"/>
      <c r="OBV1" s="109"/>
      <c r="OBW1" s="109"/>
      <c r="OBX1" s="109"/>
      <c r="OBY1" s="109"/>
      <c r="OBZ1" s="109"/>
      <c r="OCA1" s="109"/>
      <c r="OCB1" s="109"/>
      <c r="OCC1" s="109"/>
      <c r="OCD1" s="109"/>
      <c r="OCE1" s="109"/>
      <c r="OCF1" s="109"/>
      <c r="OCG1" s="109"/>
      <c r="OCH1" s="109"/>
      <c r="OCI1" s="109"/>
      <c r="OCJ1" s="109"/>
      <c r="OCK1" s="109"/>
      <c r="OCL1" s="109"/>
      <c r="OCM1" s="109"/>
      <c r="OCN1" s="109"/>
      <c r="OCO1" s="109"/>
      <c r="OCP1" s="109"/>
      <c r="OCQ1" s="109"/>
      <c r="OCR1" s="109"/>
      <c r="OCS1" s="109"/>
      <c r="OCT1" s="109"/>
      <c r="OCU1" s="109"/>
      <c r="OCV1" s="109"/>
      <c r="OCW1" s="109"/>
      <c r="OCX1" s="109"/>
      <c r="OCY1" s="109"/>
      <c r="OCZ1" s="109"/>
      <c r="ODA1" s="109"/>
      <c r="ODB1" s="109"/>
      <c r="ODC1" s="109"/>
      <c r="ODD1" s="109"/>
      <c r="ODE1" s="109"/>
      <c r="ODF1" s="109"/>
      <c r="ODG1" s="109"/>
      <c r="ODH1" s="109"/>
      <c r="ODI1" s="109"/>
      <c r="ODJ1" s="109"/>
      <c r="ODK1" s="109"/>
      <c r="ODL1" s="109"/>
      <c r="ODM1" s="109"/>
      <c r="ODN1" s="109"/>
      <c r="ODO1" s="109"/>
      <c r="ODP1" s="109"/>
      <c r="ODQ1" s="109"/>
      <c r="ODR1" s="109"/>
      <c r="ODS1" s="109"/>
      <c r="ODT1" s="109"/>
      <c r="ODU1" s="109"/>
      <c r="ODV1" s="109"/>
      <c r="ODW1" s="109"/>
      <c r="ODX1" s="109"/>
      <c r="ODY1" s="109"/>
      <c r="ODZ1" s="109"/>
      <c r="OEA1" s="109"/>
      <c r="OEB1" s="109"/>
      <c r="OEC1" s="109"/>
      <c r="OED1" s="109"/>
      <c r="OEE1" s="109"/>
      <c r="OEF1" s="109"/>
      <c r="OEG1" s="109"/>
      <c r="OEH1" s="109"/>
      <c r="OEI1" s="109"/>
      <c r="OEJ1" s="109"/>
      <c r="OEK1" s="109"/>
      <c r="OEL1" s="109"/>
      <c r="OEM1" s="109"/>
      <c r="OEN1" s="109"/>
      <c r="OEO1" s="109"/>
      <c r="OEP1" s="109"/>
      <c r="OEQ1" s="109"/>
      <c r="OER1" s="109"/>
      <c r="OES1" s="109"/>
      <c r="OET1" s="109"/>
      <c r="OEU1" s="109"/>
      <c r="OEV1" s="109"/>
      <c r="OEW1" s="109"/>
      <c r="OEX1" s="109"/>
      <c r="OEY1" s="109"/>
      <c r="OEZ1" s="109"/>
      <c r="OFA1" s="109"/>
      <c r="OFB1" s="109"/>
      <c r="OFC1" s="109"/>
      <c r="OFD1" s="109"/>
      <c r="OFE1" s="109"/>
      <c r="OFF1" s="109"/>
      <c r="OFG1" s="109"/>
      <c r="OFH1" s="109"/>
      <c r="OFI1" s="109"/>
      <c r="OFJ1" s="109"/>
      <c r="OFK1" s="109"/>
      <c r="OFL1" s="109"/>
      <c r="OFM1" s="109"/>
      <c r="OFN1" s="109"/>
      <c r="OFO1" s="109"/>
      <c r="OFP1" s="109"/>
      <c r="OFQ1" s="109"/>
      <c r="OFR1" s="109"/>
      <c r="OFS1" s="109"/>
      <c r="OFT1" s="109"/>
      <c r="OFU1" s="109"/>
      <c r="OFV1" s="109"/>
      <c r="OFW1" s="109"/>
      <c r="OFX1" s="109"/>
      <c r="OFY1" s="109"/>
      <c r="OFZ1" s="109"/>
      <c r="OGA1" s="109"/>
      <c r="OGB1" s="109"/>
      <c r="OGC1" s="109"/>
      <c r="OGD1" s="109"/>
      <c r="OGE1" s="109"/>
      <c r="OGF1" s="109"/>
      <c r="OGG1" s="109"/>
      <c r="OGH1" s="109"/>
      <c r="OGI1" s="109"/>
      <c r="OGJ1" s="109"/>
      <c r="OGK1" s="109"/>
      <c r="OGL1" s="109"/>
      <c r="OGM1" s="109"/>
      <c r="OGN1" s="109"/>
      <c r="OGO1" s="109"/>
      <c r="OGP1" s="109"/>
      <c r="OGQ1" s="109"/>
      <c r="OGR1" s="109"/>
      <c r="OGS1" s="109"/>
      <c r="OGT1" s="109"/>
      <c r="OGU1" s="109"/>
      <c r="OGV1" s="109"/>
      <c r="OGW1" s="109"/>
      <c r="OGX1" s="109"/>
      <c r="OGY1" s="109"/>
      <c r="OGZ1" s="109"/>
      <c r="OHA1" s="109"/>
      <c r="OHB1" s="109"/>
      <c r="OHC1" s="109"/>
      <c r="OHD1" s="109"/>
      <c r="OHE1" s="109"/>
      <c r="OHF1" s="109"/>
      <c r="OHG1" s="109"/>
      <c r="OHH1" s="109"/>
      <c r="OHI1" s="109"/>
      <c r="OHJ1" s="109"/>
      <c r="OHK1" s="109"/>
      <c r="OHL1" s="109"/>
      <c r="OHM1" s="109"/>
      <c r="OHN1" s="109"/>
      <c r="OHO1" s="109"/>
      <c r="OHP1" s="109"/>
      <c r="OHQ1" s="109"/>
      <c r="OHR1" s="109"/>
      <c r="OHS1" s="109"/>
      <c r="OHT1" s="109"/>
      <c r="OHU1" s="109"/>
      <c r="OHV1" s="109"/>
      <c r="OHW1" s="109"/>
      <c r="OHX1" s="109"/>
      <c r="OHY1" s="109"/>
      <c r="OHZ1" s="109"/>
      <c r="OIA1" s="109"/>
      <c r="OIB1" s="109"/>
      <c r="OIC1" s="109"/>
      <c r="OID1" s="109"/>
      <c r="OIE1" s="109"/>
      <c r="OIF1" s="109"/>
      <c r="OIG1" s="109"/>
      <c r="OIH1" s="109"/>
      <c r="OII1" s="109"/>
      <c r="OIJ1" s="109"/>
      <c r="OIK1" s="109"/>
      <c r="OIL1" s="109"/>
      <c r="OIM1" s="109"/>
      <c r="OIN1" s="109"/>
      <c r="OIO1" s="109"/>
      <c r="OIP1" s="109"/>
      <c r="OIQ1" s="109"/>
      <c r="OIR1" s="109"/>
      <c r="OIS1" s="109"/>
      <c r="OIT1" s="109"/>
      <c r="OIU1" s="109"/>
      <c r="OIV1" s="109"/>
      <c r="OIW1" s="109"/>
      <c r="OIX1" s="109"/>
      <c r="OIY1" s="109"/>
      <c r="OIZ1" s="109"/>
      <c r="OJA1" s="109"/>
      <c r="OJB1" s="109"/>
      <c r="OJC1" s="109"/>
      <c r="OJD1" s="109"/>
      <c r="OJE1" s="109"/>
      <c r="OJF1" s="109"/>
      <c r="OJG1" s="109"/>
      <c r="OJH1" s="109"/>
      <c r="OJI1" s="109"/>
      <c r="OJJ1" s="109"/>
      <c r="OJK1" s="109"/>
      <c r="OJL1" s="109"/>
      <c r="OJM1" s="109"/>
      <c r="OJN1" s="109"/>
      <c r="OJO1" s="109"/>
      <c r="OJP1" s="109"/>
      <c r="OJQ1" s="109"/>
      <c r="OJR1" s="109"/>
      <c r="OJS1" s="109"/>
      <c r="OJT1" s="109"/>
      <c r="OJU1" s="109"/>
      <c r="OJV1" s="109"/>
      <c r="OJW1" s="109"/>
      <c r="OJX1" s="109"/>
      <c r="OJY1" s="109"/>
      <c r="OJZ1" s="109"/>
      <c r="OKA1" s="109"/>
      <c r="OKB1" s="109"/>
      <c r="OKC1" s="109"/>
      <c r="OKD1" s="109"/>
      <c r="OKE1" s="109"/>
      <c r="OKF1" s="109"/>
      <c r="OKG1" s="109"/>
      <c r="OKH1" s="109"/>
      <c r="OKI1" s="109"/>
      <c r="OKJ1" s="109"/>
      <c r="OKK1" s="109"/>
      <c r="OKL1" s="109"/>
      <c r="OKM1" s="109"/>
      <c r="OKN1" s="109"/>
      <c r="OKO1" s="109"/>
      <c r="OKP1" s="109"/>
      <c r="OKQ1" s="109"/>
      <c r="OKR1" s="109"/>
      <c r="OKS1" s="109"/>
      <c r="OKT1" s="109"/>
      <c r="OKU1" s="109"/>
      <c r="OKV1" s="109"/>
      <c r="OKW1" s="109"/>
      <c r="OKX1" s="109"/>
      <c r="OKY1" s="109"/>
      <c r="OKZ1" s="109"/>
      <c r="OLA1" s="109"/>
      <c r="OLB1" s="109"/>
      <c r="OLC1" s="109"/>
      <c r="OLD1" s="109"/>
      <c r="OLE1" s="109"/>
      <c r="OLF1" s="109"/>
      <c r="OLG1" s="109"/>
      <c r="OLH1" s="109"/>
      <c r="OLI1" s="109"/>
      <c r="OLJ1" s="109"/>
      <c r="OLK1" s="109"/>
      <c r="OLL1" s="109"/>
      <c r="OLM1" s="109"/>
      <c r="OLN1" s="109"/>
      <c r="OLO1" s="109"/>
      <c r="OLP1" s="109"/>
      <c r="OLQ1" s="109"/>
      <c r="OLR1" s="109"/>
      <c r="OLS1" s="109"/>
      <c r="OLT1" s="109"/>
      <c r="OLU1" s="109"/>
      <c r="OLV1" s="109"/>
      <c r="OLW1" s="109"/>
      <c r="OLX1" s="109"/>
      <c r="OLY1" s="109"/>
      <c r="OLZ1" s="109"/>
      <c r="OMA1" s="109"/>
      <c r="OMB1" s="109"/>
      <c r="OMC1" s="109"/>
      <c r="OMD1" s="109"/>
      <c r="OME1" s="109"/>
      <c r="OMF1" s="109"/>
      <c r="OMG1" s="109"/>
      <c r="OMH1" s="109"/>
      <c r="OMI1" s="109"/>
      <c r="OMJ1" s="109"/>
      <c r="OMK1" s="109"/>
      <c r="OML1" s="109"/>
      <c r="OMM1" s="109"/>
      <c r="OMN1" s="109"/>
      <c r="OMO1" s="109"/>
      <c r="OMP1" s="109"/>
      <c r="OMQ1" s="109"/>
      <c r="OMR1" s="109"/>
      <c r="OMS1" s="109"/>
      <c r="OMT1" s="109"/>
      <c r="OMU1" s="109"/>
      <c r="OMV1" s="109"/>
      <c r="OMW1" s="109"/>
      <c r="OMX1" s="109"/>
      <c r="OMY1" s="109"/>
      <c r="OMZ1" s="109"/>
      <c r="ONA1" s="109"/>
      <c r="ONB1" s="109"/>
      <c r="ONC1" s="109"/>
      <c r="OND1" s="109"/>
      <c r="ONE1" s="109"/>
      <c r="ONF1" s="109"/>
      <c r="ONG1" s="109"/>
      <c r="ONH1" s="109"/>
      <c r="ONI1" s="109"/>
      <c r="ONJ1" s="109"/>
      <c r="ONK1" s="109"/>
      <c r="ONL1" s="109"/>
      <c r="ONM1" s="109"/>
      <c r="ONN1" s="109"/>
      <c r="ONO1" s="109"/>
      <c r="ONP1" s="109"/>
      <c r="ONQ1" s="109"/>
      <c r="ONR1" s="109"/>
      <c r="ONS1" s="109"/>
      <c r="ONT1" s="109"/>
      <c r="ONU1" s="109"/>
      <c r="ONV1" s="109"/>
      <c r="ONW1" s="109"/>
      <c r="ONX1" s="109"/>
      <c r="ONY1" s="109"/>
      <c r="ONZ1" s="109"/>
      <c r="OOA1" s="109"/>
      <c r="OOB1" s="109"/>
      <c r="OOC1" s="109"/>
      <c r="OOD1" s="109"/>
      <c r="OOE1" s="109"/>
      <c r="OOF1" s="109"/>
      <c r="OOG1" s="109"/>
      <c r="OOH1" s="109"/>
      <c r="OOI1" s="109"/>
      <c r="OOJ1" s="109"/>
      <c r="OOK1" s="109"/>
      <c r="OOL1" s="109"/>
      <c r="OOM1" s="109"/>
      <c r="OON1" s="109"/>
      <c r="OOO1" s="109"/>
      <c r="OOP1" s="109"/>
      <c r="OOQ1" s="109"/>
      <c r="OOR1" s="109"/>
      <c r="OOS1" s="109"/>
      <c r="OOT1" s="109"/>
      <c r="OOU1" s="109"/>
      <c r="OOV1" s="109"/>
      <c r="OOW1" s="109"/>
      <c r="OOX1" s="109"/>
      <c r="OOY1" s="109"/>
      <c r="OOZ1" s="109"/>
      <c r="OPA1" s="109"/>
      <c r="OPB1" s="109"/>
      <c r="OPC1" s="109"/>
      <c r="OPD1" s="109"/>
      <c r="OPE1" s="109"/>
      <c r="OPF1" s="109"/>
      <c r="OPG1" s="109"/>
      <c r="OPH1" s="109"/>
      <c r="OPI1" s="109"/>
      <c r="OPJ1" s="109"/>
      <c r="OPK1" s="109"/>
      <c r="OPL1" s="109"/>
      <c r="OPM1" s="109"/>
      <c r="OPN1" s="109"/>
      <c r="OPO1" s="109"/>
      <c r="OPP1" s="109"/>
      <c r="OPQ1" s="109"/>
      <c r="OPR1" s="109"/>
      <c r="OPS1" s="109"/>
      <c r="OPT1" s="109"/>
      <c r="OPU1" s="109"/>
      <c r="OPV1" s="109"/>
      <c r="OPW1" s="109"/>
      <c r="OPX1" s="109"/>
      <c r="OPY1" s="109"/>
      <c r="OPZ1" s="109"/>
      <c r="OQA1" s="109"/>
      <c r="OQB1" s="109"/>
      <c r="OQC1" s="109"/>
      <c r="OQD1" s="109"/>
      <c r="OQE1" s="109"/>
      <c r="OQF1" s="109"/>
      <c r="OQG1" s="109"/>
      <c r="OQH1" s="109"/>
      <c r="OQI1" s="109"/>
      <c r="OQJ1" s="109"/>
      <c r="OQK1" s="109"/>
      <c r="OQL1" s="109"/>
      <c r="OQM1" s="109"/>
      <c r="OQN1" s="109"/>
      <c r="OQO1" s="109"/>
      <c r="OQP1" s="109"/>
      <c r="OQQ1" s="109"/>
      <c r="OQR1" s="109"/>
      <c r="OQS1" s="109"/>
      <c r="OQT1" s="109"/>
      <c r="OQU1" s="109"/>
      <c r="OQV1" s="109"/>
      <c r="OQW1" s="109"/>
      <c r="OQX1" s="109"/>
      <c r="OQY1" s="109"/>
      <c r="OQZ1" s="109"/>
      <c r="ORA1" s="109"/>
      <c r="ORB1" s="109"/>
      <c r="ORC1" s="109"/>
      <c r="ORD1" s="109"/>
      <c r="ORE1" s="109"/>
      <c r="ORF1" s="109"/>
      <c r="ORG1" s="109"/>
      <c r="ORH1" s="109"/>
      <c r="ORI1" s="109"/>
      <c r="ORJ1" s="109"/>
      <c r="ORK1" s="109"/>
      <c r="ORL1" s="109"/>
      <c r="ORM1" s="109"/>
      <c r="ORN1" s="109"/>
      <c r="ORO1" s="109"/>
      <c r="ORP1" s="109"/>
      <c r="ORQ1" s="109"/>
      <c r="ORR1" s="109"/>
      <c r="ORS1" s="109"/>
      <c r="ORT1" s="109"/>
      <c r="ORU1" s="109"/>
      <c r="ORV1" s="109"/>
      <c r="ORW1" s="109"/>
      <c r="ORX1" s="109"/>
      <c r="ORY1" s="109"/>
      <c r="ORZ1" s="109"/>
      <c r="OSA1" s="109"/>
      <c r="OSB1" s="109"/>
      <c r="OSC1" s="109"/>
      <c r="OSD1" s="109"/>
      <c r="OSE1" s="109"/>
      <c r="OSF1" s="109"/>
      <c r="OSG1" s="109"/>
      <c r="OSH1" s="109"/>
      <c r="OSI1" s="109"/>
      <c r="OSJ1" s="109"/>
      <c r="OSK1" s="109"/>
      <c r="OSL1" s="109"/>
      <c r="OSM1" s="109"/>
      <c r="OSN1" s="109"/>
      <c r="OSO1" s="109"/>
      <c r="OSP1" s="109"/>
      <c r="OSQ1" s="109"/>
      <c r="OSR1" s="109"/>
      <c r="OSS1" s="109"/>
      <c r="OST1" s="109"/>
      <c r="OSU1" s="109"/>
      <c r="OSV1" s="109"/>
      <c r="OSW1" s="109"/>
      <c r="OSX1" s="109"/>
      <c r="OSY1" s="109"/>
      <c r="OSZ1" s="109"/>
      <c r="OTA1" s="109"/>
      <c r="OTB1" s="109"/>
      <c r="OTC1" s="109"/>
      <c r="OTD1" s="109"/>
      <c r="OTE1" s="109"/>
      <c r="OTF1" s="109"/>
      <c r="OTG1" s="109"/>
      <c r="OTH1" s="109"/>
      <c r="OTI1" s="109"/>
      <c r="OTJ1" s="109"/>
      <c r="OTK1" s="109"/>
      <c r="OTL1" s="109"/>
      <c r="OTM1" s="109"/>
      <c r="OTN1" s="109"/>
      <c r="OTO1" s="109"/>
      <c r="OTP1" s="109"/>
      <c r="OTQ1" s="109"/>
      <c r="OTR1" s="109"/>
      <c r="OTS1" s="109"/>
      <c r="OTT1" s="109"/>
      <c r="OTU1" s="109"/>
      <c r="OTV1" s="109"/>
      <c r="OTW1" s="109"/>
      <c r="OTX1" s="109"/>
      <c r="OTY1" s="109"/>
      <c r="OTZ1" s="109"/>
      <c r="OUA1" s="109"/>
      <c r="OUB1" s="109"/>
      <c r="OUC1" s="109"/>
      <c r="OUD1" s="109"/>
      <c r="OUE1" s="109"/>
      <c r="OUF1" s="109"/>
      <c r="OUG1" s="109"/>
      <c r="OUH1" s="109"/>
      <c r="OUI1" s="109"/>
      <c r="OUJ1" s="109"/>
      <c r="OUK1" s="109"/>
      <c r="OUL1" s="109"/>
      <c r="OUM1" s="109"/>
      <c r="OUN1" s="109"/>
      <c r="OUO1" s="109"/>
      <c r="OUP1" s="109"/>
      <c r="OUQ1" s="109"/>
      <c r="OUR1" s="109"/>
      <c r="OUS1" s="109"/>
      <c r="OUT1" s="109"/>
      <c r="OUU1" s="109"/>
      <c r="OUV1" s="109"/>
      <c r="OUW1" s="109"/>
      <c r="OUX1" s="109"/>
      <c r="OUY1" s="109"/>
      <c r="OUZ1" s="109"/>
      <c r="OVA1" s="109"/>
      <c r="OVB1" s="109"/>
      <c r="OVC1" s="109"/>
      <c r="OVD1" s="109"/>
      <c r="OVE1" s="109"/>
      <c r="OVF1" s="109"/>
      <c r="OVG1" s="109"/>
      <c r="OVH1" s="109"/>
      <c r="OVI1" s="109"/>
      <c r="OVJ1" s="109"/>
      <c r="OVK1" s="109"/>
      <c r="OVL1" s="109"/>
      <c r="OVM1" s="109"/>
      <c r="OVN1" s="109"/>
      <c r="OVO1" s="109"/>
      <c r="OVP1" s="109"/>
      <c r="OVQ1" s="109"/>
      <c r="OVR1" s="109"/>
      <c r="OVS1" s="109"/>
      <c r="OVT1" s="109"/>
      <c r="OVU1" s="109"/>
      <c r="OVV1" s="109"/>
      <c r="OVW1" s="109"/>
      <c r="OVX1" s="109"/>
      <c r="OVY1" s="109"/>
      <c r="OVZ1" s="109"/>
      <c r="OWA1" s="109"/>
      <c r="OWB1" s="109"/>
      <c r="OWC1" s="109"/>
      <c r="OWD1" s="109"/>
      <c r="OWE1" s="109"/>
      <c r="OWF1" s="109"/>
      <c r="OWG1" s="109"/>
      <c r="OWH1" s="109"/>
      <c r="OWI1" s="109"/>
      <c r="OWJ1" s="109"/>
      <c r="OWK1" s="109"/>
      <c r="OWL1" s="109"/>
      <c r="OWM1" s="109"/>
      <c r="OWN1" s="109"/>
      <c r="OWO1" s="109"/>
      <c r="OWP1" s="109"/>
      <c r="OWQ1" s="109"/>
      <c r="OWR1" s="109"/>
      <c r="OWS1" s="109"/>
      <c r="OWT1" s="109"/>
      <c r="OWU1" s="109"/>
      <c r="OWV1" s="109"/>
      <c r="OWW1" s="109"/>
      <c r="OWX1" s="109"/>
      <c r="OWY1" s="109"/>
      <c r="OWZ1" s="109"/>
      <c r="OXA1" s="109"/>
      <c r="OXB1" s="109"/>
      <c r="OXC1" s="109"/>
      <c r="OXD1" s="109"/>
      <c r="OXE1" s="109"/>
      <c r="OXF1" s="109"/>
      <c r="OXG1" s="109"/>
      <c r="OXH1" s="109"/>
      <c r="OXI1" s="109"/>
      <c r="OXJ1" s="109"/>
      <c r="OXK1" s="109"/>
      <c r="OXL1" s="109"/>
      <c r="OXM1" s="109"/>
      <c r="OXN1" s="109"/>
      <c r="OXO1" s="109"/>
      <c r="OXP1" s="109"/>
      <c r="OXQ1" s="109"/>
      <c r="OXR1" s="109"/>
      <c r="OXS1" s="109"/>
      <c r="OXT1" s="109"/>
      <c r="OXU1" s="109"/>
      <c r="OXV1" s="109"/>
      <c r="OXW1" s="109"/>
      <c r="OXX1" s="109"/>
      <c r="OXY1" s="109"/>
      <c r="OXZ1" s="109"/>
      <c r="OYA1" s="109"/>
      <c r="OYB1" s="109"/>
      <c r="OYC1" s="109"/>
      <c r="OYD1" s="109"/>
      <c r="OYE1" s="109"/>
      <c r="OYF1" s="109"/>
      <c r="OYG1" s="109"/>
      <c r="OYH1" s="109"/>
      <c r="OYI1" s="109"/>
      <c r="OYJ1" s="109"/>
      <c r="OYK1" s="109"/>
      <c r="OYL1" s="109"/>
      <c r="OYM1" s="109"/>
      <c r="OYN1" s="109"/>
      <c r="OYO1" s="109"/>
      <c r="OYP1" s="109"/>
      <c r="OYQ1" s="109"/>
      <c r="OYR1" s="109"/>
      <c r="OYS1" s="109"/>
      <c r="OYT1" s="109"/>
      <c r="OYU1" s="109"/>
      <c r="OYV1" s="109"/>
      <c r="OYW1" s="109"/>
      <c r="OYX1" s="109"/>
      <c r="OYY1" s="109"/>
      <c r="OYZ1" s="109"/>
      <c r="OZA1" s="109"/>
      <c r="OZB1" s="109"/>
      <c r="OZC1" s="109"/>
      <c r="OZD1" s="109"/>
      <c r="OZE1" s="109"/>
      <c r="OZF1" s="109"/>
      <c r="OZG1" s="109"/>
      <c r="OZH1" s="109"/>
      <c r="OZI1" s="109"/>
      <c r="OZJ1" s="109"/>
      <c r="OZK1" s="109"/>
      <c r="OZL1" s="109"/>
      <c r="OZM1" s="109"/>
      <c r="OZN1" s="109"/>
      <c r="OZO1" s="109"/>
      <c r="OZP1" s="109"/>
      <c r="OZQ1" s="109"/>
      <c r="OZR1" s="109"/>
      <c r="OZS1" s="109"/>
      <c r="OZT1" s="109"/>
      <c r="OZU1" s="109"/>
      <c r="OZV1" s="109"/>
      <c r="OZW1" s="109"/>
      <c r="OZX1" s="109"/>
      <c r="OZY1" s="109"/>
      <c r="OZZ1" s="109"/>
      <c r="PAA1" s="109"/>
      <c r="PAB1" s="109"/>
      <c r="PAC1" s="109"/>
      <c r="PAD1" s="109"/>
      <c r="PAE1" s="109"/>
      <c r="PAF1" s="109"/>
      <c r="PAG1" s="109"/>
      <c r="PAH1" s="109"/>
      <c r="PAI1" s="109"/>
      <c r="PAJ1" s="109"/>
      <c r="PAK1" s="109"/>
      <c r="PAL1" s="109"/>
      <c r="PAM1" s="109"/>
      <c r="PAN1" s="109"/>
      <c r="PAO1" s="109"/>
      <c r="PAP1" s="109"/>
      <c r="PAQ1" s="109"/>
      <c r="PAR1" s="109"/>
      <c r="PAS1" s="109"/>
      <c r="PAT1" s="109"/>
      <c r="PAU1" s="109"/>
      <c r="PAV1" s="109"/>
      <c r="PAW1" s="109"/>
      <c r="PAX1" s="109"/>
      <c r="PAY1" s="109"/>
      <c r="PAZ1" s="109"/>
      <c r="PBA1" s="109"/>
      <c r="PBB1" s="109"/>
      <c r="PBC1" s="109"/>
      <c r="PBD1" s="109"/>
      <c r="PBE1" s="109"/>
      <c r="PBF1" s="109"/>
      <c r="PBG1" s="109"/>
      <c r="PBH1" s="109"/>
      <c r="PBI1" s="109"/>
      <c r="PBJ1" s="109"/>
      <c r="PBK1" s="109"/>
      <c r="PBL1" s="109"/>
      <c r="PBM1" s="109"/>
      <c r="PBN1" s="109"/>
      <c r="PBO1" s="109"/>
      <c r="PBP1" s="109"/>
      <c r="PBQ1" s="109"/>
      <c r="PBR1" s="109"/>
      <c r="PBS1" s="109"/>
      <c r="PBT1" s="109"/>
      <c r="PBU1" s="109"/>
      <c r="PBV1" s="109"/>
      <c r="PBW1" s="109"/>
      <c r="PBX1" s="109"/>
      <c r="PBY1" s="109"/>
      <c r="PBZ1" s="109"/>
      <c r="PCA1" s="109"/>
      <c r="PCB1" s="109"/>
      <c r="PCC1" s="109"/>
      <c r="PCD1" s="109"/>
      <c r="PCE1" s="109"/>
      <c r="PCF1" s="109"/>
      <c r="PCG1" s="109"/>
      <c r="PCH1" s="109"/>
      <c r="PCI1" s="109"/>
      <c r="PCJ1" s="109"/>
      <c r="PCK1" s="109"/>
      <c r="PCL1" s="109"/>
      <c r="PCM1" s="109"/>
      <c r="PCN1" s="109"/>
      <c r="PCO1" s="109"/>
      <c r="PCP1" s="109"/>
      <c r="PCQ1" s="109"/>
      <c r="PCR1" s="109"/>
      <c r="PCS1" s="109"/>
      <c r="PCT1" s="109"/>
      <c r="PCU1" s="109"/>
      <c r="PCV1" s="109"/>
      <c r="PCW1" s="109"/>
      <c r="PCX1" s="109"/>
      <c r="PCY1" s="109"/>
      <c r="PCZ1" s="109"/>
      <c r="PDA1" s="109"/>
      <c r="PDB1" s="109"/>
      <c r="PDC1" s="109"/>
      <c r="PDD1" s="109"/>
      <c r="PDE1" s="109"/>
      <c r="PDF1" s="109"/>
      <c r="PDG1" s="109"/>
      <c r="PDH1" s="109"/>
      <c r="PDI1" s="109"/>
      <c r="PDJ1" s="109"/>
      <c r="PDK1" s="109"/>
      <c r="PDL1" s="109"/>
      <c r="PDM1" s="109"/>
      <c r="PDN1" s="109"/>
      <c r="PDO1" s="109"/>
      <c r="PDP1" s="109"/>
      <c r="PDQ1" s="109"/>
      <c r="PDR1" s="109"/>
      <c r="PDS1" s="109"/>
      <c r="PDT1" s="109"/>
      <c r="PDU1" s="109"/>
      <c r="PDV1" s="109"/>
      <c r="PDW1" s="109"/>
      <c r="PDX1" s="109"/>
      <c r="PDY1" s="109"/>
      <c r="PDZ1" s="109"/>
      <c r="PEA1" s="109"/>
      <c r="PEB1" s="109"/>
      <c r="PEC1" s="109"/>
      <c r="PED1" s="109"/>
      <c r="PEE1" s="109"/>
      <c r="PEF1" s="109"/>
      <c r="PEG1" s="109"/>
      <c r="PEH1" s="109"/>
      <c r="PEI1" s="109"/>
      <c r="PEJ1" s="109"/>
      <c r="PEK1" s="109"/>
      <c r="PEL1" s="109"/>
      <c r="PEM1" s="109"/>
      <c r="PEN1" s="109"/>
      <c r="PEO1" s="109"/>
      <c r="PEP1" s="109"/>
      <c r="PEQ1" s="109"/>
      <c r="PER1" s="109"/>
      <c r="PES1" s="109"/>
      <c r="PET1" s="109"/>
      <c r="PEU1" s="109"/>
      <c r="PEV1" s="109"/>
      <c r="PEW1" s="109"/>
      <c r="PEX1" s="109"/>
      <c r="PEY1" s="109"/>
      <c r="PEZ1" s="109"/>
      <c r="PFA1" s="109"/>
      <c r="PFB1" s="109"/>
      <c r="PFC1" s="109"/>
      <c r="PFD1" s="109"/>
      <c r="PFE1" s="109"/>
      <c r="PFF1" s="109"/>
      <c r="PFG1" s="109"/>
      <c r="PFH1" s="109"/>
      <c r="PFI1" s="109"/>
      <c r="PFJ1" s="109"/>
      <c r="PFK1" s="109"/>
      <c r="PFL1" s="109"/>
      <c r="PFM1" s="109"/>
      <c r="PFN1" s="109"/>
      <c r="PFO1" s="109"/>
      <c r="PFP1" s="109"/>
      <c r="PFQ1" s="109"/>
      <c r="PFR1" s="109"/>
      <c r="PFS1" s="109"/>
      <c r="PFT1" s="109"/>
      <c r="PFU1" s="109"/>
      <c r="PFV1" s="109"/>
      <c r="PFW1" s="109"/>
      <c r="PFX1" s="109"/>
      <c r="PFY1" s="109"/>
      <c r="PFZ1" s="109"/>
      <c r="PGA1" s="109"/>
      <c r="PGB1" s="109"/>
      <c r="PGC1" s="109"/>
      <c r="PGD1" s="109"/>
      <c r="PGE1" s="109"/>
      <c r="PGF1" s="109"/>
      <c r="PGG1" s="109"/>
      <c r="PGH1" s="109"/>
      <c r="PGI1" s="109"/>
      <c r="PGJ1" s="109"/>
      <c r="PGK1" s="109"/>
      <c r="PGL1" s="109"/>
      <c r="PGM1" s="109"/>
      <c r="PGN1" s="109"/>
      <c r="PGO1" s="109"/>
      <c r="PGP1" s="109"/>
      <c r="PGQ1" s="109"/>
      <c r="PGR1" s="109"/>
      <c r="PGS1" s="109"/>
      <c r="PGT1" s="109"/>
      <c r="PGU1" s="109"/>
      <c r="PGV1" s="109"/>
      <c r="PGW1" s="109"/>
      <c r="PGX1" s="109"/>
      <c r="PGY1" s="109"/>
      <c r="PGZ1" s="109"/>
      <c r="PHA1" s="109"/>
      <c r="PHB1" s="109"/>
      <c r="PHC1" s="109"/>
      <c r="PHD1" s="109"/>
      <c r="PHE1" s="109"/>
      <c r="PHF1" s="109"/>
      <c r="PHG1" s="109"/>
      <c r="PHH1" s="109"/>
      <c r="PHI1" s="109"/>
      <c r="PHJ1" s="109"/>
      <c r="PHK1" s="109"/>
      <c r="PHL1" s="109"/>
      <c r="PHM1" s="109"/>
      <c r="PHN1" s="109"/>
      <c r="PHO1" s="109"/>
      <c r="PHP1" s="109"/>
      <c r="PHQ1" s="109"/>
      <c r="PHR1" s="109"/>
      <c r="PHS1" s="109"/>
      <c r="PHT1" s="109"/>
      <c r="PHU1" s="109"/>
      <c r="PHV1" s="109"/>
      <c r="PHW1" s="109"/>
      <c r="PHX1" s="109"/>
      <c r="PHY1" s="109"/>
      <c r="PHZ1" s="109"/>
      <c r="PIA1" s="109"/>
      <c r="PIB1" s="109"/>
      <c r="PIC1" s="109"/>
      <c r="PID1" s="109"/>
      <c r="PIE1" s="109"/>
      <c r="PIF1" s="109"/>
      <c r="PIG1" s="109"/>
      <c r="PIH1" s="109"/>
      <c r="PII1" s="109"/>
      <c r="PIJ1" s="109"/>
      <c r="PIK1" s="109"/>
      <c r="PIL1" s="109"/>
      <c r="PIM1" s="109"/>
      <c r="PIN1" s="109"/>
      <c r="PIO1" s="109"/>
      <c r="PIP1" s="109"/>
      <c r="PIQ1" s="109"/>
      <c r="PIR1" s="109"/>
      <c r="PIS1" s="109"/>
      <c r="PIT1" s="109"/>
      <c r="PIU1" s="109"/>
      <c r="PIV1" s="109"/>
      <c r="PIW1" s="109"/>
      <c r="PIX1" s="109"/>
      <c r="PIY1" s="109"/>
      <c r="PIZ1" s="109"/>
      <c r="PJA1" s="109"/>
      <c r="PJB1" s="109"/>
      <c r="PJC1" s="109"/>
      <c r="PJD1" s="109"/>
      <c r="PJE1" s="109"/>
      <c r="PJF1" s="109"/>
      <c r="PJG1" s="109"/>
      <c r="PJH1" s="109"/>
      <c r="PJI1" s="109"/>
      <c r="PJJ1" s="109"/>
      <c r="PJK1" s="109"/>
      <c r="PJL1" s="109"/>
      <c r="PJM1" s="109"/>
      <c r="PJN1" s="109"/>
      <c r="PJO1" s="109"/>
      <c r="PJP1" s="109"/>
      <c r="PJQ1" s="109"/>
      <c r="PJR1" s="109"/>
      <c r="PJS1" s="109"/>
      <c r="PJT1" s="109"/>
      <c r="PJU1" s="109"/>
      <c r="PJV1" s="109"/>
      <c r="PJW1" s="109"/>
      <c r="PJX1" s="109"/>
      <c r="PJY1" s="109"/>
      <c r="PJZ1" s="109"/>
      <c r="PKA1" s="109"/>
      <c r="PKB1" s="109"/>
      <c r="PKC1" s="109"/>
      <c r="PKD1" s="109"/>
      <c r="PKE1" s="109"/>
      <c r="PKF1" s="109"/>
      <c r="PKG1" s="109"/>
      <c r="PKH1" s="109"/>
      <c r="PKI1" s="109"/>
      <c r="PKJ1" s="109"/>
      <c r="PKK1" s="109"/>
      <c r="PKL1" s="109"/>
      <c r="PKM1" s="109"/>
      <c r="PKN1" s="109"/>
      <c r="PKO1" s="109"/>
      <c r="PKP1" s="109"/>
      <c r="PKQ1" s="109"/>
      <c r="PKR1" s="109"/>
      <c r="PKS1" s="109"/>
      <c r="PKT1" s="109"/>
      <c r="PKU1" s="109"/>
      <c r="PKV1" s="109"/>
      <c r="PKW1" s="109"/>
      <c r="PKX1" s="109"/>
      <c r="PKY1" s="109"/>
      <c r="PKZ1" s="109"/>
      <c r="PLA1" s="109"/>
      <c r="PLB1" s="109"/>
      <c r="PLC1" s="109"/>
      <c r="PLD1" s="109"/>
      <c r="PLE1" s="109"/>
      <c r="PLF1" s="109"/>
      <c r="PLG1" s="109"/>
      <c r="PLH1" s="109"/>
      <c r="PLI1" s="109"/>
      <c r="PLJ1" s="109"/>
      <c r="PLK1" s="109"/>
      <c r="PLL1" s="109"/>
      <c r="PLM1" s="109"/>
      <c r="PLN1" s="109"/>
      <c r="PLO1" s="109"/>
      <c r="PLP1" s="109"/>
      <c r="PLQ1" s="109"/>
      <c r="PLR1" s="109"/>
      <c r="PLS1" s="109"/>
      <c r="PLT1" s="109"/>
      <c r="PLU1" s="109"/>
      <c r="PLV1" s="109"/>
      <c r="PLW1" s="109"/>
      <c r="PLX1" s="109"/>
      <c r="PLY1" s="109"/>
      <c r="PLZ1" s="109"/>
      <c r="PMA1" s="109"/>
      <c r="PMB1" s="109"/>
      <c r="PMC1" s="109"/>
      <c r="PMD1" s="109"/>
      <c r="PME1" s="109"/>
      <c r="PMF1" s="109"/>
      <c r="PMG1" s="109"/>
      <c r="PMH1" s="109"/>
      <c r="PMI1" s="109"/>
      <c r="PMJ1" s="109"/>
      <c r="PMK1" s="109"/>
      <c r="PML1" s="109"/>
      <c r="PMM1" s="109"/>
      <c r="PMN1" s="109"/>
      <c r="PMO1" s="109"/>
      <c r="PMP1" s="109"/>
      <c r="PMQ1" s="109"/>
      <c r="PMR1" s="109"/>
      <c r="PMS1" s="109"/>
      <c r="PMT1" s="109"/>
      <c r="PMU1" s="109"/>
      <c r="PMV1" s="109"/>
      <c r="PMW1" s="109"/>
      <c r="PMX1" s="109"/>
      <c r="PMY1" s="109"/>
      <c r="PMZ1" s="109"/>
      <c r="PNA1" s="109"/>
      <c r="PNB1" s="109"/>
      <c r="PNC1" s="109"/>
      <c r="PND1" s="109"/>
      <c r="PNE1" s="109"/>
      <c r="PNF1" s="109"/>
      <c r="PNG1" s="109"/>
      <c r="PNH1" s="109"/>
      <c r="PNI1" s="109"/>
      <c r="PNJ1" s="109"/>
      <c r="PNK1" s="109"/>
      <c r="PNL1" s="109"/>
      <c r="PNM1" s="109"/>
      <c r="PNN1" s="109"/>
      <c r="PNO1" s="109"/>
      <c r="PNP1" s="109"/>
      <c r="PNQ1" s="109"/>
      <c r="PNR1" s="109"/>
      <c r="PNS1" s="109"/>
      <c r="PNT1" s="109"/>
      <c r="PNU1" s="109"/>
      <c r="PNV1" s="109"/>
      <c r="PNW1" s="109"/>
      <c r="PNX1" s="109"/>
      <c r="PNY1" s="109"/>
      <c r="PNZ1" s="109"/>
      <c r="POA1" s="109"/>
      <c r="POB1" s="109"/>
      <c r="POC1" s="109"/>
      <c r="POD1" s="109"/>
      <c r="POE1" s="109"/>
      <c r="POF1" s="109"/>
      <c r="POG1" s="109"/>
      <c r="POH1" s="109"/>
      <c r="POI1" s="109"/>
      <c r="POJ1" s="109"/>
      <c r="POK1" s="109"/>
      <c r="POL1" s="109"/>
      <c r="POM1" s="109"/>
      <c r="PON1" s="109"/>
      <c r="POO1" s="109"/>
      <c r="POP1" s="109"/>
      <c r="POQ1" s="109"/>
      <c r="POR1" s="109"/>
      <c r="POS1" s="109"/>
      <c r="POT1" s="109"/>
      <c r="POU1" s="109"/>
      <c r="POV1" s="109"/>
      <c r="POW1" s="109"/>
      <c r="POX1" s="109"/>
      <c r="POY1" s="109"/>
      <c r="POZ1" s="109"/>
      <c r="PPA1" s="109"/>
      <c r="PPB1" s="109"/>
      <c r="PPC1" s="109"/>
      <c r="PPD1" s="109"/>
      <c r="PPE1" s="109"/>
      <c r="PPF1" s="109"/>
      <c r="PPG1" s="109"/>
      <c r="PPH1" s="109"/>
      <c r="PPI1" s="109"/>
      <c r="PPJ1" s="109"/>
      <c r="PPK1" s="109"/>
      <c r="PPL1" s="109"/>
      <c r="PPM1" s="109"/>
      <c r="PPN1" s="109"/>
      <c r="PPO1" s="109"/>
      <c r="PPP1" s="109"/>
      <c r="PPQ1" s="109"/>
      <c r="PPR1" s="109"/>
      <c r="PPS1" s="109"/>
      <c r="PPT1" s="109"/>
      <c r="PPU1" s="109"/>
      <c r="PPV1" s="109"/>
      <c r="PPW1" s="109"/>
      <c r="PPX1" s="109"/>
      <c r="PPY1" s="109"/>
      <c r="PPZ1" s="109"/>
      <c r="PQA1" s="109"/>
      <c r="PQB1" s="109"/>
      <c r="PQC1" s="109"/>
      <c r="PQD1" s="109"/>
      <c r="PQE1" s="109"/>
      <c r="PQF1" s="109"/>
      <c r="PQG1" s="109"/>
      <c r="PQH1" s="109"/>
      <c r="PQI1" s="109"/>
      <c r="PQJ1" s="109"/>
      <c r="PQK1" s="109"/>
      <c r="PQL1" s="109"/>
      <c r="PQM1" s="109"/>
      <c r="PQN1" s="109"/>
      <c r="PQO1" s="109"/>
      <c r="PQP1" s="109"/>
      <c r="PQQ1" s="109"/>
      <c r="PQR1" s="109"/>
      <c r="PQS1" s="109"/>
      <c r="PQT1" s="109"/>
      <c r="PQU1" s="109"/>
      <c r="PQV1" s="109"/>
      <c r="PQW1" s="109"/>
      <c r="PQX1" s="109"/>
      <c r="PQY1" s="109"/>
      <c r="PQZ1" s="109"/>
      <c r="PRA1" s="109"/>
      <c r="PRB1" s="109"/>
      <c r="PRC1" s="109"/>
      <c r="PRD1" s="109"/>
      <c r="PRE1" s="109"/>
      <c r="PRF1" s="109"/>
      <c r="PRG1" s="109"/>
      <c r="PRH1" s="109"/>
      <c r="PRI1" s="109"/>
      <c r="PRJ1" s="109"/>
      <c r="PRK1" s="109"/>
      <c r="PRL1" s="109"/>
      <c r="PRM1" s="109"/>
      <c r="PRN1" s="109"/>
      <c r="PRO1" s="109"/>
      <c r="PRP1" s="109"/>
      <c r="PRQ1" s="109"/>
      <c r="PRR1" s="109"/>
      <c r="PRS1" s="109"/>
      <c r="PRT1" s="109"/>
      <c r="PRU1" s="109"/>
      <c r="PRV1" s="109"/>
      <c r="PRW1" s="109"/>
      <c r="PRX1" s="109"/>
      <c r="PRY1" s="109"/>
      <c r="PRZ1" s="109"/>
      <c r="PSA1" s="109"/>
      <c r="PSB1" s="109"/>
      <c r="PSC1" s="109"/>
      <c r="PSD1" s="109"/>
      <c r="PSE1" s="109"/>
      <c r="PSF1" s="109"/>
      <c r="PSG1" s="109"/>
      <c r="PSH1" s="109"/>
      <c r="PSI1" s="109"/>
      <c r="PSJ1" s="109"/>
      <c r="PSK1" s="109"/>
      <c r="PSL1" s="109"/>
      <c r="PSM1" s="109"/>
      <c r="PSN1" s="109"/>
      <c r="PSO1" s="109"/>
      <c r="PSP1" s="109"/>
      <c r="PSQ1" s="109"/>
      <c r="PSR1" s="109"/>
      <c r="PSS1" s="109"/>
      <c r="PST1" s="109"/>
      <c r="PSU1" s="109"/>
      <c r="PSV1" s="109"/>
      <c r="PSW1" s="109"/>
      <c r="PSX1" s="109"/>
      <c r="PSY1" s="109"/>
      <c r="PSZ1" s="109"/>
      <c r="PTA1" s="109"/>
      <c r="PTB1" s="109"/>
      <c r="PTC1" s="109"/>
      <c r="PTD1" s="109"/>
      <c r="PTE1" s="109"/>
      <c r="PTF1" s="109"/>
      <c r="PTG1" s="109"/>
      <c r="PTH1" s="109"/>
      <c r="PTI1" s="109"/>
      <c r="PTJ1" s="109"/>
      <c r="PTK1" s="109"/>
      <c r="PTL1" s="109"/>
      <c r="PTM1" s="109"/>
      <c r="PTN1" s="109"/>
      <c r="PTO1" s="109"/>
      <c r="PTP1" s="109"/>
      <c r="PTQ1" s="109"/>
      <c r="PTR1" s="109"/>
      <c r="PTS1" s="109"/>
      <c r="PTT1" s="109"/>
      <c r="PTU1" s="109"/>
      <c r="PTV1" s="109"/>
      <c r="PTW1" s="109"/>
      <c r="PTX1" s="109"/>
      <c r="PTY1" s="109"/>
      <c r="PTZ1" s="109"/>
      <c r="PUA1" s="109"/>
      <c r="PUB1" s="109"/>
      <c r="PUC1" s="109"/>
      <c r="PUD1" s="109"/>
      <c r="PUE1" s="109"/>
      <c r="PUF1" s="109"/>
      <c r="PUG1" s="109"/>
      <c r="PUH1" s="109"/>
      <c r="PUI1" s="109"/>
      <c r="PUJ1" s="109"/>
      <c r="PUK1" s="109"/>
      <c r="PUL1" s="109"/>
      <c r="PUM1" s="109"/>
      <c r="PUN1" s="109"/>
      <c r="PUO1" s="109"/>
      <c r="PUP1" s="109"/>
      <c r="PUQ1" s="109"/>
      <c r="PUR1" s="109"/>
      <c r="PUS1" s="109"/>
      <c r="PUT1" s="109"/>
      <c r="PUU1" s="109"/>
      <c r="PUV1" s="109"/>
      <c r="PUW1" s="109"/>
      <c r="PUX1" s="109"/>
      <c r="PUY1" s="109"/>
      <c r="PUZ1" s="109"/>
      <c r="PVA1" s="109"/>
      <c r="PVB1" s="109"/>
      <c r="PVC1" s="109"/>
      <c r="PVD1" s="109"/>
      <c r="PVE1" s="109"/>
      <c r="PVF1" s="109"/>
      <c r="PVG1" s="109"/>
      <c r="PVH1" s="109"/>
      <c r="PVI1" s="109"/>
      <c r="PVJ1" s="109"/>
      <c r="PVK1" s="109"/>
      <c r="PVL1" s="109"/>
      <c r="PVM1" s="109"/>
      <c r="PVN1" s="109"/>
      <c r="PVO1" s="109"/>
      <c r="PVP1" s="109"/>
      <c r="PVQ1" s="109"/>
      <c r="PVR1" s="109"/>
      <c r="PVS1" s="109"/>
      <c r="PVT1" s="109"/>
      <c r="PVU1" s="109"/>
      <c r="PVV1" s="109"/>
      <c r="PVW1" s="109"/>
      <c r="PVX1" s="109"/>
      <c r="PVY1" s="109"/>
      <c r="PVZ1" s="109"/>
      <c r="PWA1" s="109"/>
      <c r="PWB1" s="109"/>
      <c r="PWC1" s="109"/>
      <c r="PWD1" s="109"/>
      <c r="PWE1" s="109"/>
      <c r="PWF1" s="109"/>
      <c r="PWG1" s="109"/>
      <c r="PWH1" s="109"/>
      <c r="PWI1" s="109"/>
      <c r="PWJ1" s="109"/>
      <c r="PWK1" s="109"/>
      <c r="PWL1" s="109"/>
      <c r="PWM1" s="109"/>
      <c r="PWN1" s="109"/>
      <c r="PWO1" s="109"/>
      <c r="PWP1" s="109"/>
      <c r="PWQ1" s="109"/>
      <c r="PWR1" s="109"/>
      <c r="PWS1" s="109"/>
      <c r="PWT1" s="109"/>
      <c r="PWU1" s="109"/>
      <c r="PWV1" s="109"/>
      <c r="PWW1" s="109"/>
      <c r="PWX1" s="109"/>
      <c r="PWY1" s="109"/>
      <c r="PWZ1" s="109"/>
      <c r="PXA1" s="109"/>
      <c r="PXB1" s="109"/>
      <c r="PXC1" s="109"/>
      <c r="PXD1" s="109"/>
      <c r="PXE1" s="109"/>
      <c r="PXF1" s="109"/>
      <c r="PXG1" s="109"/>
      <c r="PXH1" s="109"/>
      <c r="PXI1" s="109"/>
      <c r="PXJ1" s="109"/>
      <c r="PXK1" s="109"/>
      <c r="PXL1" s="109"/>
      <c r="PXM1" s="109"/>
      <c r="PXN1" s="109"/>
      <c r="PXO1" s="109"/>
      <c r="PXP1" s="109"/>
      <c r="PXQ1" s="109"/>
      <c r="PXR1" s="109"/>
      <c r="PXS1" s="109"/>
      <c r="PXT1" s="109"/>
      <c r="PXU1" s="109"/>
      <c r="PXV1" s="109"/>
      <c r="PXW1" s="109"/>
      <c r="PXX1" s="109"/>
      <c r="PXY1" s="109"/>
      <c r="PXZ1" s="109"/>
      <c r="PYA1" s="109"/>
      <c r="PYB1" s="109"/>
      <c r="PYC1" s="109"/>
      <c r="PYD1" s="109"/>
      <c r="PYE1" s="109"/>
      <c r="PYF1" s="109"/>
      <c r="PYG1" s="109"/>
      <c r="PYH1" s="109"/>
      <c r="PYI1" s="109"/>
      <c r="PYJ1" s="109"/>
      <c r="PYK1" s="109"/>
      <c r="PYL1" s="109"/>
      <c r="PYM1" s="109"/>
      <c r="PYN1" s="109"/>
      <c r="PYO1" s="109"/>
      <c r="PYP1" s="109"/>
      <c r="PYQ1" s="109"/>
      <c r="PYR1" s="109"/>
      <c r="PYS1" s="109"/>
      <c r="PYT1" s="109"/>
      <c r="PYU1" s="109"/>
      <c r="PYV1" s="109"/>
      <c r="PYW1" s="109"/>
      <c r="PYX1" s="109"/>
      <c r="PYY1" s="109"/>
      <c r="PYZ1" s="109"/>
      <c r="PZA1" s="109"/>
      <c r="PZB1" s="109"/>
      <c r="PZC1" s="109"/>
      <c r="PZD1" s="109"/>
      <c r="PZE1" s="109"/>
      <c r="PZF1" s="109"/>
      <c r="PZG1" s="109"/>
      <c r="PZH1" s="109"/>
      <c r="PZI1" s="109"/>
      <c r="PZJ1" s="109"/>
      <c r="PZK1" s="109"/>
      <c r="PZL1" s="109"/>
      <c r="PZM1" s="109"/>
      <c r="PZN1" s="109"/>
      <c r="PZO1" s="109"/>
      <c r="PZP1" s="109"/>
      <c r="PZQ1" s="109"/>
      <c r="PZR1" s="109"/>
      <c r="PZS1" s="109"/>
      <c r="PZT1" s="109"/>
      <c r="PZU1" s="109"/>
      <c r="PZV1" s="109"/>
      <c r="PZW1" s="109"/>
      <c r="PZX1" s="109"/>
      <c r="PZY1" s="109"/>
      <c r="PZZ1" s="109"/>
      <c r="QAA1" s="109"/>
      <c r="QAB1" s="109"/>
      <c r="QAC1" s="109"/>
      <c r="QAD1" s="109"/>
      <c r="QAE1" s="109"/>
      <c r="QAF1" s="109"/>
      <c r="QAG1" s="109"/>
      <c r="QAH1" s="109"/>
      <c r="QAI1" s="109"/>
      <c r="QAJ1" s="109"/>
      <c r="QAK1" s="109"/>
      <c r="QAL1" s="109"/>
      <c r="QAM1" s="109"/>
      <c r="QAN1" s="109"/>
      <c r="QAO1" s="109"/>
      <c r="QAP1" s="109"/>
      <c r="QAQ1" s="109"/>
      <c r="QAR1" s="109"/>
      <c r="QAS1" s="109"/>
      <c r="QAT1" s="109"/>
      <c r="QAU1" s="109"/>
      <c r="QAV1" s="109"/>
      <c r="QAW1" s="109"/>
      <c r="QAX1" s="109"/>
      <c r="QAY1" s="109"/>
      <c r="QAZ1" s="109"/>
      <c r="QBA1" s="109"/>
      <c r="QBB1" s="109"/>
      <c r="QBC1" s="109"/>
      <c r="QBD1" s="109"/>
      <c r="QBE1" s="109"/>
      <c r="QBF1" s="109"/>
      <c r="QBG1" s="109"/>
      <c r="QBH1" s="109"/>
      <c r="QBI1" s="109"/>
      <c r="QBJ1" s="109"/>
      <c r="QBK1" s="109"/>
      <c r="QBL1" s="109"/>
      <c r="QBM1" s="109"/>
      <c r="QBN1" s="109"/>
      <c r="QBO1" s="109"/>
      <c r="QBP1" s="109"/>
      <c r="QBQ1" s="109"/>
      <c r="QBR1" s="109"/>
      <c r="QBS1" s="109"/>
      <c r="QBT1" s="109"/>
      <c r="QBU1" s="109"/>
      <c r="QBV1" s="109"/>
      <c r="QBW1" s="109"/>
      <c r="QBX1" s="109"/>
      <c r="QBY1" s="109"/>
      <c r="QBZ1" s="109"/>
      <c r="QCA1" s="109"/>
      <c r="QCB1" s="109"/>
      <c r="QCC1" s="109"/>
      <c r="QCD1" s="109"/>
      <c r="QCE1" s="109"/>
      <c r="QCF1" s="109"/>
      <c r="QCG1" s="109"/>
      <c r="QCH1" s="109"/>
      <c r="QCI1" s="109"/>
      <c r="QCJ1" s="109"/>
      <c r="QCK1" s="109"/>
      <c r="QCL1" s="109"/>
      <c r="QCM1" s="109"/>
      <c r="QCN1" s="109"/>
      <c r="QCO1" s="109"/>
      <c r="QCP1" s="109"/>
      <c r="QCQ1" s="109"/>
      <c r="QCR1" s="109"/>
      <c r="QCS1" s="109"/>
      <c r="QCT1" s="109"/>
      <c r="QCU1" s="109"/>
      <c r="QCV1" s="109"/>
      <c r="QCW1" s="109"/>
      <c r="QCX1" s="109"/>
      <c r="QCY1" s="109"/>
      <c r="QCZ1" s="109"/>
      <c r="QDA1" s="109"/>
      <c r="QDB1" s="109"/>
      <c r="QDC1" s="109"/>
      <c r="QDD1" s="109"/>
      <c r="QDE1" s="109"/>
      <c r="QDF1" s="109"/>
      <c r="QDG1" s="109"/>
      <c r="QDH1" s="109"/>
      <c r="QDI1" s="109"/>
      <c r="QDJ1" s="109"/>
      <c r="QDK1" s="109"/>
      <c r="QDL1" s="109"/>
      <c r="QDM1" s="109"/>
      <c r="QDN1" s="109"/>
      <c r="QDO1" s="109"/>
      <c r="QDP1" s="109"/>
      <c r="QDQ1" s="109"/>
      <c r="QDR1" s="109"/>
      <c r="QDS1" s="109"/>
      <c r="QDT1" s="109"/>
      <c r="QDU1" s="109"/>
      <c r="QDV1" s="109"/>
      <c r="QDW1" s="109"/>
      <c r="QDX1" s="109"/>
      <c r="QDY1" s="109"/>
      <c r="QDZ1" s="109"/>
      <c r="QEA1" s="109"/>
      <c r="QEB1" s="109"/>
      <c r="QEC1" s="109"/>
      <c r="QED1" s="109"/>
      <c r="QEE1" s="109"/>
      <c r="QEF1" s="109"/>
      <c r="QEG1" s="109"/>
      <c r="QEH1" s="109"/>
      <c r="QEI1" s="109"/>
      <c r="QEJ1" s="109"/>
      <c r="QEK1" s="109"/>
      <c r="QEL1" s="109"/>
      <c r="QEM1" s="109"/>
      <c r="QEN1" s="109"/>
      <c r="QEO1" s="109"/>
      <c r="QEP1" s="109"/>
      <c r="QEQ1" s="109"/>
      <c r="QER1" s="109"/>
      <c r="QES1" s="109"/>
      <c r="QET1" s="109"/>
      <c r="QEU1" s="109"/>
      <c r="QEV1" s="109"/>
      <c r="QEW1" s="109"/>
      <c r="QEX1" s="109"/>
      <c r="QEY1" s="109"/>
      <c r="QEZ1" s="109"/>
      <c r="QFA1" s="109"/>
      <c r="QFB1" s="109"/>
      <c r="QFC1" s="109"/>
      <c r="QFD1" s="109"/>
      <c r="QFE1" s="109"/>
      <c r="QFF1" s="109"/>
      <c r="QFG1" s="109"/>
      <c r="QFH1" s="109"/>
      <c r="QFI1" s="109"/>
      <c r="QFJ1" s="109"/>
      <c r="QFK1" s="109"/>
      <c r="QFL1" s="109"/>
      <c r="QFM1" s="109"/>
      <c r="QFN1" s="109"/>
      <c r="QFO1" s="109"/>
      <c r="QFP1" s="109"/>
      <c r="QFQ1" s="109"/>
      <c r="QFR1" s="109"/>
      <c r="QFS1" s="109"/>
      <c r="QFT1" s="109"/>
      <c r="QFU1" s="109"/>
      <c r="QFV1" s="109"/>
      <c r="QFW1" s="109"/>
      <c r="QFX1" s="109"/>
      <c r="QFY1" s="109"/>
      <c r="QFZ1" s="109"/>
      <c r="QGA1" s="109"/>
      <c r="QGB1" s="109"/>
      <c r="QGC1" s="109"/>
      <c r="QGD1" s="109"/>
      <c r="QGE1" s="109"/>
      <c r="QGF1" s="109"/>
      <c r="QGG1" s="109"/>
      <c r="QGH1" s="109"/>
      <c r="QGI1" s="109"/>
      <c r="QGJ1" s="109"/>
      <c r="QGK1" s="109"/>
      <c r="QGL1" s="109"/>
      <c r="QGM1" s="109"/>
      <c r="QGN1" s="109"/>
      <c r="QGO1" s="109"/>
      <c r="QGP1" s="109"/>
      <c r="QGQ1" s="109"/>
      <c r="QGR1" s="109"/>
      <c r="QGS1" s="109"/>
      <c r="QGT1" s="109"/>
      <c r="QGU1" s="109"/>
      <c r="QGV1" s="109"/>
      <c r="QGW1" s="109"/>
      <c r="QGX1" s="109"/>
      <c r="QGY1" s="109"/>
      <c r="QGZ1" s="109"/>
      <c r="QHA1" s="109"/>
      <c r="QHB1" s="109"/>
      <c r="QHC1" s="109"/>
      <c r="QHD1" s="109"/>
      <c r="QHE1" s="109"/>
      <c r="QHF1" s="109"/>
      <c r="QHG1" s="109"/>
      <c r="QHH1" s="109"/>
      <c r="QHI1" s="109"/>
      <c r="QHJ1" s="109"/>
      <c r="QHK1" s="109"/>
      <c r="QHL1" s="109"/>
      <c r="QHM1" s="109"/>
      <c r="QHN1" s="109"/>
      <c r="QHO1" s="109"/>
      <c r="QHP1" s="109"/>
      <c r="QHQ1" s="109"/>
      <c r="QHR1" s="109"/>
      <c r="QHS1" s="109"/>
      <c r="QHT1" s="109"/>
      <c r="QHU1" s="109"/>
      <c r="QHV1" s="109"/>
      <c r="QHW1" s="109"/>
      <c r="QHX1" s="109"/>
      <c r="QHY1" s="109"/>
      <c r="QHZ1" s="109"/>
      <c r="QIA1" s="109"/>
      <c r="QIB1" s="109"/>
      <c r="QIC1" s="109"/>
      <c r="QID1" s="109"/>
      <c r="QIE1" s="109"/>
      <c r="QIF1" s="109"/>
      <c r="QIG1" s="109"/>
      <c r="QIH1" s="109"/>
      <c r="QII1" s="109"/>
      <c r="QIJ1" s="109"/>
      <c r="QIK1" s="109"/>
      <c r="QIL1" s="109"/>
      <c r="QIM1" s="109"/>
      <c r="QIN1" s="109"/>
      <c r="QIO1" s="109"/>
      <c r="QIP1" s="109"/>
      <c r="QIQ1" s="109"/>
      <c r="QIR1" s="109"/>
      <c r="QIS1" s="109"/>
      <c r="QIT1" s="109"/>
      <c r="QIU1" s="109"/>
      <c r="QIV1" s="109"/>
      <c r="QIW1" s="109"/>
      <c r="QIX1" s="109"/>
      <c r="QIY1" s="109"/>
      <c r="QIZ1" s="109"/>
      <c r="QJA1" s="109"/>
      <c r="QJB1" s="109"/>
      <c r="QJC1" s="109"/>
      <c r="QJD1" s="109"/>
      <c r="QJE1" s="109"/>
      <c r="QJF1" s="109"/>
      <c r="QJG1" s="109"/>
      <c r="QJH1" s="109"/>
      <c r="QJI1" s="109"/>
      <c r="QJJ1" s="109"/>
      <c r="QJK1" s="109"/>
      <c r="QJL1" s="109"/>
      <c r="QJM1" s="109"/>
      <c r="QJN1" s="109"/>
      <c r="QJO1" s="109"/>
      <c r="QJP1" s="109"/>
      <c r="QJQ1" s="109"/>
      <c r="QJR1" s="109"/>
      <c r="QJS1" s="109"/>
      <c r="QJT1" s="109"/>
      <c r="QJU1" s="109"/>
      <c r="QJV1" s="109"/>
      <c r="QJW1" s="109"/>
      <c r="QJX1" s="109"/>
      <c r="QJY1" s="109"/>
      <c r="QJZ1" s="109"/>
      <c r="QKA1" s="109"/>
      <c r="QKB1" s="109"/>
      <c r="QKC1" s="109"/>
      <c r="QKD1" s="109"/>
      <c r="QKE1" s="109"/>
      <c r="QKF1" s="109"/>
      <c r="QKG1" s="109"/>
      <c r="QKH1" s="109"/>
      <c r="QKI1" s="109"/>
      <c r="QKJ1" s="109"/>
      <c r="QKK1" s="109"/>
      <c r="QKL1" s="109"/>
      <c r="QKM1" s="109"/>
      <c r="QKN1" s="109"/>
      <c r="QKO1" s="109"/>
      <c r="QKP1" s="109"/>
      <c r="QKQ1" s="109"/>
      <c r="QKR1" s="109"/>
      <c r="QKS1" s="109"/>
      <c r="QKT1" s="109"/>
      <c r="QKU1" s="109"/>
      <c r="QKV1" s="109"/>
      <c r="QKW1" s="109"/>
      <c r="QKX1" s="109"/>
      <c r="QKY1" s="109"/>
      <c r="QKZ1" s="109"/>
      <c r="QLA1" s="109"/>
      <c r="QLB1" s="109"/>
      <c r="QLC1" s="109"/>
      <c r="QLD1" s="109"/>
      <c r="QLE1" s="109"/>
      <c r="QLF1" s="109"/>
      <c r="QLG1" s="109"/>
      <c r="QLH1" s="109"/>
      <c r="QLI1" s="109"/>
      <c r="QLJ1" s="109"/>
      <c r="QLK1" s="109"/>
      <c r="QLL1" s="109"/>
      <c r="QLM1" s="109"/>
      <c r="QLN1" s="109"/>
      <c r="QLO1" s="109"/>
      <c r="QLP1" s="109"/>
      <c r="QLQ1" s="109"/>
      <c r="QLR1" s="109"/>
      <c r="QLS1" s="109"/>
      <c r="QLT1" s="109"/>
      <c r="QLU1" s="109"/>
      <c r="QLV1" s="109"/>
      <c r="QLW1" s="109"/>
      <c r="QLX1" s="109"/>
      <c r="QLY1" s="109"/>
      <c r="QLZ1" s="109"/>
      <c r="QMA1" s="109"/>
      <c r="QMB1" s="109"/>
      <c r="QMC1" s="109"/>
      <c r="QMD1" s="109"/>
      <c r="QME1" s="109"/>
      <c r="QMF1" s="109"/>
      <c r="QMG1" s="109"/>
      <c r="QMH1" s="109"/>
      <c r="QMI1" s="109"/>
      <c r="QMJ1" s="109"/>
      <c r="QMK1" s="109"/>
      <c r="QML1" s="109"/>
      <c r="QMM1" s="109"/>
      <c r="QMN1" s="109"/>
      <c r="QMO1" s="109"/>
      <c r="QMP1" s="109"/>
      <c r="QMQ1" s="109"/>
      <c r="QMR1" s="109"/>
      <c r="QMS1" s="109"/>
      <c r="QMT1" s="109"/>
      <c r="QMU1" s="109"/>
      <c r="QMV1" s="109"/>
      <c r="QMW1" s="109"/>
      <c r="QMX1" s="109"/>
      <c r="QMY1" s="109"/>
      <c r="QMZ1" s="109"/>
      <c r="QNA1" s="109"/>
      <c r="QNB1" s="109"/>
      <c r="QNC1" s="109"/>
      <c r="QND1" s="109"/>
      <c r="QNE1" s="109"/>
      <c r="QNF1" s="109"/>
      <c r="QNG1" s="109"/>
      <c r="QNH1" s="109"/>
      <c r="QNI1" s="109"/>
      <c r="QNJ1" s="109"/>
      <c r="QNK1" s="109"/>
      <c r="QNL1" s="109"/>
      <c r="QNM1" s="109"/>
      <c r="QNN1" s="109"/>
      <c r="QNO1" s="109"/>
      <c r="QNP1" s="109"/>
      <c r="QNQ1" s="109"/>
      <c r="QNR1" s="109"/>
      <c r="QNS1" s="109"/>
      <c r="QNT1" s="109"/>
      <c r="QNU1" s="109"/>
      <c r="QNV1" s="109"/>
      <c r="QNW1" s="109"/>
      <c r="QNX1" s="109"/>
      <c r="QNY1" s="109"/>
      <c r="QNZ1" s="109"/>
      <c r="QOA1" s="109"/>
      <c r="QOB1" s="109"/>
      <c r="QOC1" s="109"/>
      <c r="QOD1" s="109"/>
      <c r="QOE1" s="109"/>
      <c r="QOF1" s="109"/>
      <c r="QOG1" s="109"/>
      <c r="QOH1" s="109"/>
      <c r="QOI1" s="109"/>
      <c r="QOJ1" s="109"/>
      <c r="QOK1" s="109"/>
      <c r="QOL1" s="109"/>
      <c r="QOM1" s="109"/>
      <c r="QON1" s="109"/>
      <c r="QOO1" s="109"/>
      <c r="QOP1" s="109"/>
      <c r="QOQ1" s="109"/>
      <c r="QOR1" s="109"/>
      <c r="QOS1" s="109"/>
      <c r="QOT1" s="109"/>
      <c r="QOU1" s="109"/>
      <c r="QOV1" s="109"/>
      <c r="QOW1" s="109"/>
      <c r="QOX1" s="109"/>
      <c r="QOY1" s="109"/>
      <c r="QOZ1" s="109"/>
      <c r="QPA1" s="109"/>
      <c r="QPB1" s="109"/>
      <c r="QPC1" s="109"/>
      <c r="QPD1" s="109"/>
      <c r="QPE1" s="109"/>
      <c r="QPF1" s="109"/>
      <c r="QPG1" s="109"/>
      <c r="QPH1" s="109"/>
      <c r="QPI1" s="109"/>
      <c r="QPJ1" s="109"/>
      <c r="QPK1" s="109"/>
      <c r="QPL1" s="109"/>
      <c r="QPM1" s="109"/>
      <c r="QPN1" s="109"/>
      <c r="QPO1" s="109"/>
      <c r="QPP1" s="109"/>
      <c r="QPQ1" s="109"/>
      <c r="QPR1" s="109"/>
      <c r="QPS1" s="109"/>
      <c r="QPT1" s="109"/>
      <c r="QPU1" s="109"/>
      <c r="QPV1" s="109"/>
      <c r="QPW1" s="109"/>
      <c r="QPX1" s="109"/>
      <c r="QPY1" s="109"/>
      <c r="QPZ1" s="109"/>
      <c r="QQA1" s="109"/>
      <c r="QQB1" s="109"/>
      <c r="QQC1" s="109"/>
      <c r="QQD1" s="109"/>
      <c r="QQE1" s="109"/>
      <c r="QQF1" s="109"/>
      <c r="QQG1" s="109"/>
      <c r="QQH1" s="109"/>
      <c r="QQI1" s="109"/>
      <c r="QQJ1" s="109"/>
      <c r="QQK1" s="109"/>
      <c r="QQL1" s="109"/>
      <c r="QQM1" s="109"/>
      <c r="QQN1" s="109"/>
      <c r="QQO1" s="109"/>
      <c r="QQP1" s="109"/>
      <c r="QQQ1" s="109"/>
      <c r="QQR1" s="109"/>
      <c r="QQS1" s="109"/>
      <c r="QQT1" s="109"/>
      <c r="QQU1" s="109"/>
      <c r="QQV1" s="109"/>
      <c r="QQW1" s="109"/>
      <c r="QQX1" s="109"/>
      <c r="QQY1" s="109"/>
      <c r="QQZ1" s="109"/>
      <c r="QRA1" s="109"/>
      <c r="QRB1" s="109"/>
      <c r="QRC1" s="109"/>
      <c r="QRD1" s="109"/>
      <c r="QRE1" s="109"/>
      <c r="QRF1" s="109"/>
      <c r="QRG1" s="109"/>
      <c r="QRH1" s="109"/>
      <c r="QRI1" s="109"/>
      <c r="QRJ1" s="109"/>
      <c r="QRK1" s="109"/>
      <c r="QRL1" s="109"/>
      <c r="QRM1" s="109"/>
      <c r="QRN1" s="109"/>
      <c r="QRO1" s="109"/>
      <c r="QRP1" s="109"/>
      <c r="QRQ1" s="109"/>
      <c r="QRR1" s="109"/>
      <c r="QRS1" s="109"/>
      <c r="QRT1" s="109"/>
      <c r="QRU1" s="109"/>
      <c r="QRV1" s="109"/>
      <c r="QRW1" s="109"/>
      <c r="QRX1" s="109"/>
      <c r="QRY1" s="109"/>
      <c r="QRZ1" s="109"/>
      <c r="QSA1" s="109"/>
      <c r="QSB1" s="109"/>
      <c r="QSC1" s="109"/>
      <c r="QSD1" s="109"/>
      <c r="QSE1" s="109"/>
      <c r="QSF1" s="109"/>
      <c r="QSG1" s="109"/>
      <c r="QSH1" s="109"/>
      <c r="QSI1" s="109"/>
      <c r="QSJ1" s="109"/>
      <c r="QSK1" s="109"/>
      <c r="QSL1" s="109"/>
      <c r="QSM1" s="109"/>
      <c r="QSN1" s="109"/>
      <c r="QSO1" s="109"/>
      <c r="QSP1" s="109"/>
      <c r="QSQ1" s="109"/>
      <c r="QSR1" s="109"/>
      <c r="QSS1" s="109"/>
      <c r="QST1" s="109"/>
      <c r="QSU1" s="109"/>
      <c r="QSV1" s="109"/>
      <c r="QSW1" s="109"/>
      <c r="QSX1" s="109"/>
      <c r="QSY1" s="109"/>
      <c r="QSZ1" s="109"/>
      <c r="QTA1" s="109"/>
      <c r="QTB1" s="109"/>
      <c r="QTC1" s="109"/>
      <c r="QTD1" s="109"/>
      <c r="QTE1" s="109"/>
      <c r="QTF1" s="109"/>
      <c r="QTG1" s="109"/>
      <c r="QTH1" s="109"/>
      <c r="QTI1" s="109"/>
      <c r="QTJ1" s="109"/>
      <c r="QTK1" s="109"/>
      <c r="QTL1" s="109"/>
      <c r="QTM1" s="109"/>
      <c r="QTN1" s="109"/>
      <c r="QTO1" s="109"/>
      <c r="QTP1" s="109"/>
      <c r="QTQ1" s="109"/>
      <c r="QTR1" s="109"/>
      <c r="QTS1" s="109"/>
      <c r="QTT1" s="109"/>
      <c r="QTU1" s="109"/>
      <c r="QTV1" s="109"/>
      <c r="QTW1" s="109"/>
      <c r="QTX1" s="109"/>
      <c r="QTY1" s="109"/>
      <c r="QTZ1" s="109"/>
      <c r="QUA1" s="109"/>
      <c r="QUB1" s="109"/>
      <c r="QUC1" s="109"/>
      <c r="QUD1" s="109"/>
      <c r="QUE1" s="109"/>
      <c r="QUF1" s="109"/>
      <c r="QUG1" s="109"/>
      <c r="QUH1" s="109"/>
      <c r="QUI1" s="109"/>
      <c r="QUJ1" s="109"/>
      <c r="QUK1" s="109"/>
      <c r="QUL1" s="109"/>
      <c r="QUM1" s="109"/>
      <c r="QUN1" s="109"/>
      <c r="QUO1" s="109"/>
      <c r="QUP1" s="109"/>
      <c r="QUQ1" s="109"/>
      <c r="QUR1" s="109"/>
      <c r="QUS1" s="109"/>
      <c r="QUT1" s="109"/>
      <c r="QUU1" s="109"/>
      <c r="QUV1" s="109"/>
      <c r="QUW1" s="109"/>
      <c r="QUX1" s="109"/>
      <c r="QUY1" s="109"/>
      <c r="QUZ1" s="109"/>
      <c r="QVA1" s="109"/>
      <c r="QVB1" s="109"/>
      <c r="QVC1" s="109"/>
      <c r="QVD1" s="109"/>
      <c r="QVE1" s="109"/>
      <c r="QVF1" s="109"/>
      <c r="QVG1" s="109"/>
      <c r="QVH1" s="109"/>
      <c r="QVI1" s="109"/>
      <c r="QVJ1" s="109"/>
      <c r="QVK1" s="109"/>
      <c r="QVL1" s="109"/>
      <c r="QVM1" s="109"/>
      <c r="QVN1" s="109"/>
      <c r="QVO1" s="109"/>
      <c r="QVP1" s="109"/>
      <c r="QVQ1" s="109"/>
      <c r="QVR1" s="109"/>
      <c r="QVS1" s="109"/>
      <c r="QVT1" s="109"/>
      <c r="QVU1" s="109"/>
      <c r="QVV1" s="109"/>
      <c r="QVW1" s="109"/>
      <c r="QVX1" s="109"/>
      <c r="QVY1" s="109"/>
      <c r="QVZ1" s="109"/>
      <c r="QWA1" s="109"/>
      <c r="QWB1" s="109"/>
      <c r="QWC1" s="109"/>
      <c r="QWD1" s="109"/>
      <c r="QWE1" s="109"/>
      <c r="QWF1" s="109"/>
      <c r="QWG1" s="109"/>
      <c r="QWH1" s="109"/>
      <c r="QWI1" s="109"/>
      <c r="QWJ1" s="109"/>
      <c r="QWK1" s="109"/>
      <c r="QWL1" s="109"/>
      <c r="QWM1" s="109"/>
      <c r="QWN1" s="109"/>
      <c r="QWO1" s="109"/>
      <c r="QWP1" s="109"/>
      <c r="QWQ1" s="109"/>
      <c r="QWR1" s="109"/>
      <c r="QWS1" s="109"/>
      <c r="QWT1" s="109"/>
      <c r="QWU1" s="109"/>
      <c r="QWV1" s="109"/>
      <c r="QWW1" s="109"/>
      <c r="QWX1" s="109"/>
      <c r="QWY1" s="109"/>
      <c r="QWZ1" s="109"/>
      <c r="QXA1" s="109"/>
      <c r="QXB1" s="109"/>
      <c r="QXC1" s="109"/>
      <c r="QXD1" s="109"/>
      <c r="QXE1" s="109"/>
      <c r="QXF1" s="109"/>
      <c r="QXG1" s="109"/>
      <c r="QXH1" s="109"/>
      <c r="QXI1" s="109"/>
      <c r="QXJ1" s="109"/>
      <c r="QXK1" s="109"/>
      <c r="QXL1" s="109"/>
      <c r="QXM1" s="109"/>
      <c r="QXN1" s="109"/>
      <c r="QXO1" s="109"/>
      <c r="QXP1" s="109"/>
      <c r="QXQ1" s="109"/>
      <c r="QXR1" s="109"/>
      <c r="QXS1" s="109"/>
      <c r="QXT1" s="109"/>
      <c r="QXU1" s="109"/>
      <c r="QXV1" s="109"/>
      <c r="QXW1" s="109"/>
      <c r="QXX1" s="109"/>
      <c r="QXY1" s="109"/>
      <c r="QXZ1" s="109"/>
      <c r="QYA1" s="109"/>
      <c r="QYB1" s="109"/>
      <c r="QYC1" s="109"/>
      <c r="QYD1" s="109"/>
      <c r="QYE1" s="109"/>
      <c r="QYF1" s="109"/>
      <c r="QYG1" s="109"/>
      <c r="QYH1" s="109"/>
      <c r="QYI1" s="109"/>
      <c r="QYJ1" s="109"/>
      <c r="QYK1" s="109"/>
      <c r="QYL1" s="109"/>
      <c r="QYM1" s="109"/>
      <c r="QYN1" s="109"/>
      <c r="QYO1" s="109"/>
      <c r="QYP1" s="109"/>
      <c r="QYQ1" s="109"/>
      <c r="QYR1" s="109"/>
      <c r="QYS1" s="109"/>
      <c r="QYT1" s="109"/>
      <c r="QYU1" s="109"/>
      <c r="QYV1" s="109"/>
      <c r="QYW1" s="109"/>
      <c r="QYX1" s="109"/>
      <c r="QYY1" s="109"/>
      <c r="QYZ1" s="109"/>
      <c r="QZA1" s="109"/>
      <c r="QZB1" s="109"/>
      <c r="QZC1" s="109"/>
      <c r="QZD1" s="109"/>
      <c r="QZE1" s="109"/>
      <c r="QZF1" s="109"/>
      <c r="QZG1" s="109"/>
      <c r="QZH1" s="109"/>
      <c r="QZI1" s="109"/>
      <c r="QZJ1" s="109"/>
      <c r="QZK1" s="109"/>
      <c r="QZL1" s="109"/>
      <c r="QZM1" s="109"/>
      <c r="QZN1" s="109"/>
      <c r="QZO1" s="109"/>
      <c r="QZP1" s="109"/>
      <c r="QZQ1" s="109"/>
      <c r="QZR1" s="109"/>
      <c r="QZS1" s="109"/>
      <c r="QZT1" s="109"/>
      <c r="QZU1" s="109"/>
      <c r="QZV1" s="109"/>
      <c r="QZW1" s="109"/>
      <c r="QZX1" s="109"/>
      <c r="QZY1" s="109"/>
      <c r="QZZ1" s="109"/>
      <c r="RAA1" s="109"/>
      <c r="RAB1" s="109"/>
      <c r="RAC1" s="109"/>
      <c r="RAD1" s="109"/>
      <c r="RAE1" s="109"/>
      <c r="RAF1" s="109"/>
      <c r="RAG1" s="109"/>
      <c r="RAH1" s="109"/>
      <c r="RAI1" s="109"/>
      <c r="RAJ1" s="109"/>
      <c r="RAK1" s="109"/>
      <c r="RAL1" s="109"/>
      <c r="RAM1" s="109"/>
      <c r="RAN1" s="109"/>
      <c r="RAO1" s="109"/>
      <c r="RAP1" s="109"/>
      <c r="RAQ1" s="109"/>
      <c r="RAR1" s="109"/>
      <c r="RAS1" s="109"/>
      <c r="RAT1" s="109"/>
      <c r="RAU1" s="109"/>
      <c r="RAV1" s="109"/>
      <c r="RAW1" s="109"/>
      <c r="RAX1" s="109"/>
      <c r="RAY1" s="109"/>
      <c r="RAZ1" s="109"/>
      <c r="RBA1" s="109"/>
      <c r="RBB1" s="109"/>
      <c r="RBC1" s="109"/>
      <c r="RBD1" s="109"/>
      <c r="RBE1" s="109"/>
      <c r="RBF1" s="109"/>
      <c r="RBG1" s="109"/>
      <c r="RBH1" s="109"/>
      <c r="RBI1" s="109"/>
      <c r="RBJ1" s="109"/>
      <c r="RBK1" s="109"/>
      <c r="RBL1" s="109"/>
      <c r="RBM1" s="109"/>
      <c r="RBN1" s="109"/>
      <c r="RBO1" s="109"/>
      <c r="RBP1" s="109"/>
      <c r="RBQ1" s="109"/>
      <c r="RBR1" s="109"/>
      <c r="RBS1" s="109"/>
      <c r="RBT1" s="109"/>
      <c r="RBU1" s="109"/>
      <c r="RBV1" s="109"/>
      <c r="RBW1" s="109"/>
      <c r="RBX1" s="109"/>
      <c r="RBY1" s="109"/>
      <c r="RBZ1" s="109"/>
      <c r="RCA1" s="109"/>
      <c r="RCB1" s="109"/>
      <c r="RCC1" s="109"/>
      <c r="RCD1" s="109"/>
      <c r="RCE1" s="109"/>
      <c r="RCF1" s="109"/>
      <c r="RCG1" s="109"/>
      <c r="RCH1" s="109"/>
      <c r="RCI1" s="109"/>
      <c r="RCJ1" s="109"/>
      <c r="RCK1" s="109"/>
      <c r="RCL1" s="109"/>
      <c r="RCM1" s="109"/>
      <c r="RCN1" s="109"/>
      <c r="RCO1" s="109"/>
      <c r="RCP1" s="109"/>
      <c r="RCQ1" s="109"/>
      <c r="RCR1" s="109"/>
      <c r="RCS1" s="109"/>
      <c r="RCT1" s="109"/>
      <c r="RCU1" s="109"/>
      <c r="RCV1" s="109"/>
      <c r="RCW1" s="109"/>
      <c r="RCX1" s="109"/>
      <c r="RCY1" s="109"/>
      <c r="RCZ1" s="109"/>
      <c r="RDA1" s="109"/>
      <c r="RDB1" s="109"/>
      <c r="RDC1" s="109"/>
      <c r="RDD1" s="109"/>
      <c r="RDE1" s="109"/>
      <c r="RDF1" s="109"/>
      <c r="RDG1" s="109"/>
      <c r="RDH1" s="109"/>
      <c r="RDI1" s="109"/>
      <c r="RDJ1" s="109"/>
      <c r="RDK1" s="109"/>
      <c r="RDL1" s="109"/>
      <c r="RDM1" s="109"/>
      <c r="RDN1" s="109"/>
      <c r="RDO1" s="109"/>
      <c r="RDP1" s="109"/>
      <c r="RDQ1" s="109"/>
      <c r="RDR1" s="109"/>
      <c r="RDS1" s="109"/>
      <c r="RDT1" s="109"/>
      <c r="RDU1" s="109"/>
      <c r="RDV1" s="109"/>
      <c r="RDW1" s="109"/>
      <c r="RDX1" s="109"/>
      <c r="RDY1" s="109"/>
      <c r="RDZ1" s="109"/>
      <c r="REA1" s="109"/>
      <c r="REB1" s="109"/>
      <c r="REC1" s="109"/>
      <c r="RED1" s="109"/>
      <c r="REE1" s="109"/>
      <c r="REF1" s="109"/>
      <c r="REG1" s="109"/>
      <c r="REH1" s="109"/>
      <c r="REI1" s="109"/>
      <c r="REJ1" s="109"/>
      <c r="REK1" s="109"/>
      <c r="REL1" s="109"/>
      <c r="REM1" s="109"/>
      <c r="REN1" s="109"/>
      <c r="REO1" s="109"/>
      <c r="REP1" s="109"/>
      <c r="REQ1" s="109"/>
      <c r="RER1" s="109"/>
      <c r="RES1" s="109"/>
      <c r="RET1" s="109"/>
      <c r="REU1" s="109"/>
      <c r="REV1" s="109"/>
      <c r="REW1" s="109"/>
      <c r="REX1" s="109"/>
      <c r="REY1" s="109"/>
      <c r="REZ1" s="109"/>
      <c r="RFA1" s="109"/>
      <c r="RFB1" s="109"/>
      <c r="RFC1" s="109"/>
      <c r="RFD1" s="109"/>
      <c r="RFE1" s="109"/>
      <c r="RFF1" s="109"/>
      <c r="RFG1" s="109"/>
      <c r="RFH1" s="109"/>
      <c r="RFI1" s="109"/>
      <c r="RFJ1" s="109"/>
      <c r="RFK1" s="109"/>
      <c r="RFL1" s="109"/>
      <c r="RFM1" s="109"/>
      <c r="RFN1" s="109"/>
      <c r="RFO1" s="109"/>
      <c r="RFP1" s="109"/>
      <c r="RFQ1" s="109"/>
      <c r="RFR1" s="109"/>
      <c r="RFS1" s="109"/>
      <c r="RFT1" s="109"/>
      <c r="RFU1" s="109"/>
      <c r="RFV1" s="109"/>
      <c r="RFW1" s="109"/>
      <c r="RFX1" s="109"/>
      <c r="RFY1" s="109"/>
      <c r="RFZ1" s="109"/>
      <c r="RGA1" s="109"/>
      <c r="RGB1" s="109"/>
      <c r="RGC1" s="109"/>
      <c r="RGD1" s="109"/>
      <c r="RGE1" s="109"/>
      <c r="RGF1" s="109"/>
      <c r="RGG1" s="109"/>
      <c r="RGH1" s="109"/>
      <c r="RGI1" s="109"/>
      <c r="RGJ1" s="109"/>
      <c r="RGK1" s="109"/>
      <c r="RGL1" s="109"/>
      <c r="RGM1" s="109"/>
      <c r="RGN1" s="109"/>
      <c r="RGO1" s="109"/>
      <c r="RGP1" s="109"/>
      <c r="RGQ1" s="109"/>
      <c r="RGR1" s="109"/>
      <c r="RGS1" s="109"/>
      <c r="RGT1" s="109"/>
      <c r="RGU1" s="109"/>
      <c r="RGV1" s="109"/>
      <c r="RGW1" s="109"/>
      <c r="RGX1" s="109"/>
      <c r="RGY1" s="109"/>
      <c r="RGZ1" s="109"/>
      <c r="RHA1" s="109"/>
      <c r="RHB1" s="109"/>
      <c r="RHC1" s="109"/>
      <c r="RHD1" s="109"/>
      <c r="RHE1" s="109"/>
      <c r="RHF1" s="109"/>
      <c r="RHG1" s="109"/>
      <c r="RHH1" s="109"/>
      <c r="RHI1" s="109"/>
      <c r="RHJ1" s="109"/>
      <c r="RHK1" s="109"/>
      <c r="RHL1" s="109"/>
      <c r="RHM1" s="109"/>
      <c r="RHN1" s="109"/>
      <c r="RHO1" s="109"/>
      <c r="RHP1" s="109"/>
      <c r="RHQ1" s="109"/>
      <c r="RHR1" s="109"/>
      <c r="RHS1" s="109"/>
      <c r="RHT1" s="109"/>
      <c r="RHU1" s="109"/>
      <c r="RHV1" s="109"/>
      <c r="RHW1" s="109"/>
      <c r="RHX1" s="109"/>
      <c r="RHY1" s="109"/>
      <c r="RHZ1" s="109"/>
      <c r="RIA1" s="109"/>
      <c r="RIB1" s="109"/>
      <c r="RIC1" s="109"/>
      <c r="RID1" s="109"/>
      <c r="RIE1" s="109"/>
      <c r="RIF1" s="109"/>
      <c r="RIG1" s="109"/>
      <c r="RIH1" s="109"/>
      <c r="RII1" s="109"/>
      <c r="RIJ1" s="109"/>
      <c r="RIK1" s="109"/>
      <c r="RIL1" s="109"/>
      <c r="RIM1" s="109"/>
      <c r="RIN1" s="109"/>
      <c r="RIO1" s="109"/>
      <c r="RIP1" s="109"/>
      <c r="RIQ1" s="109"/>
      <c r="RIR1" s="109"/>
      <c r="RIS1" s="109"/>
      <c r="RIT1" s="109"/>
      <c r="RIU1" s="109"/>
      <c r="RIV1" s="109"/>
      <c r="RIW1" s="109"/>
      <c r="RIX1" s="109"/>
      <c r="RIY1" s="109"/>
      <c r="RIZ1" s="109"/>
      <c r="RJA1" s="109"/>
      <c r="RJB1" s="109"/>
      <c r="RJC1" s="109"/>
      <c r="RJD1" s="109"/>
      <c r="RJE1" s="109"/>
      <c r="RJF1" s="109"/>
      <c r="RJG1" s="109"/>
      <c r="RJH1" s="109"/>
      <c r="RJI1" s="109"/>
      <c r="RJJ1" s="109"/>
      <c r="RJK1" s="109"/>
      <c r="RJL1" s="109"/>
      <c r="RJM1" s="109"/>
      <c r="RJN1" s="109"/>
      <c r="RJO1" s="109"/>
      <c r="RJP1" s="109"/>
      <c r="RJQ1" s="109"/>
      <c r="RJR1" s="109"/>
      <c r="RJS1" s="109"/>
      <c r="RJT1" s="109"/>
      <c r="RJU1" s="109"/>
      <c r="RJV1" s="109"/>
      <c r="RJW1" s="109"/>
      <c r="RJX1" s="109"/>
      <c r="RJY1" s="109"/>
      <c r="RJZ1" s="109"/>
      <c r="RKA1" s="109"/>
      <c r="RKB1" s="109"/>
      <c r="RKC1" s="109"/>
      <c r="RKD1" s="109"/>
      <c r="RKE1" s="109"/>
      <c r="RKF1" s="109"/>
      <c r="RKG1" s="109"/>
      <c r="RKH1" s="109"/>
      <c r="RKI1" s="109"/>
      <c r="RKJ1" s="109"/>
      <c r="RKK1" s="109"/>
      <c r="RKL1" s="109"/>
      <c r="RKM1" s="109"/>
      <c r="RKN1" s="109"/>
      <c r="RKO1" s="109"/>
      <c r="RKP1" s="109"/>
      <c r="RKQ1" s="109"/>
      <c r="RKR1" s="109"/>
      <c r="RKS1" s="109"/>
      <c r="RKT1" s="109"/>
      <c r="RKU1" s="109"/>
      <c r="RKV1" s="109"/>
      <c r="RKW1" s="109"/>
      <c r="RKX1" s="109"/>
      <c r="RKY1" s="109"/>
      <c r="RKZ1" s="109"/>
      <c r="RLA1" s="109"/>
      <c r="RLB1" s="109"/>
      <c r="RLC1" s="109"/>
      <c r="RLD1" s="109"/>
      <c r="RLE1" s="109"/>
      <c r="RLF1" s="109"/>
      <c r="RLG1" s="109"/>
      <c r="RLH1" s="109"/>
      <c r="RLI1" s="109"/>
      <c r="RLJ1" s="109"/>
      <c r="RLK1" s="109"/>
      <c r="RLL1" s="109"/>
      <c r="RLM1" s="109"/>
      <c r="RLN1" s="109"/>
      <c r="RLO1" s="109"/>
      <c r="RLP1" s="109"/>
      <c r="RLQ1" s="109"/>
      <c r="RLR1" s="109"/>
      <c r="RLS1" s="109"/>
      <c r="RLT1" s="109"/>
      <c r="RLU1" s="109"/>
      <c r="RLV1" s="109"/>
      <c r="RLW1" s="109"/>
      <c r="RLX1" s="109"/>
      <c r="RLY1" s="109"/>
      <c r="RLZ1" s="109"/>
      <c r="RMA1" s="109"/>
      <c r="RMB1" s="109"/>
      <c r="RMC1" s="109"/>
      <c r="RMD1" s="109"/>
      <c r="RME1" s="109"/>
      <c r="RMF1" s="109"/>
      <c r="RMG1" s="109"/>
      <c r="RMH1" s="109"/>
      <c r="RMI1" s="109"/>
      <c r="RMJ1" s="109"/>
      <c r="RMK1" s="109"/>
      <c r="RML1" s="109"/>
      <c r="RMM1" s="109"/>
      <c r="RMN1" s="109"/>
      <c r="RMO1" s="109"/>
      <c r="RMP1" s="109"/>
      <c r="RMQ1" s="109"/>
      <c r="RMR1" s="109"/>
      <c r="RMS1" s="109"/>
      <c r="RMT1" s="109"/>
      <c r="RMU1" s="109"/>
      <c r="RMV1" s="109"/>
      <c r="RMW1" s="109"/>
      <c r="RMX1" s="109"/>
      <c r="RMY1" s="109"/>
      <c r="RMZ1" s="109"/>
      <c r="RNA1" s="109"/>
      <c r="RNB1" s="109"/>
      <c r="RNC1" s="109"/>
      <c r="RND1" s="109"/>
      <c r="RNE1" s="109"/>
      <c r="RNF1" s="109"/>
      <c r="RNG1" s="109"/>
      <c r="RNH1" s="109"/>
      <c r="RNI1" s="109"/>
      <c r="RNJ1" s="109"/>
      <c r="RNK1" s="109"/>
      <c r="RNL1" s="109"/>
      <c r="RNM1" s="109"/>
      <c r="RNN1" s="109"/>
      <c r="RNO1" s="109"/>
      <c r="RNP1" s="109"/>
      <c r="RNQ1" s="109"/>
      <c r="RNR1" s="109"/>
      <c r="RNS1" s="109"/>
      <c r="RNT1" s="109"/>
      <c r="RNU1" s="109"/>
      <c r="RNV1" s="109"/>
      <c r="RNW1" s="109"/>
      <c r="RNX1" s="109"/>
      <c r="RNY1" s="109"/>
      <c r="RNZ1" s="109"/>
      <c r="ROA1" s="109"/>
      <c r="ROB1" s="109"/>
      <c r="ROC1" s="109"/>
      <c r="ROD1" s="109"/>
      <c r="ROE1" s="109"/>
      <c r="ROF1" s="109"/>
      <c r="ROG1" s="109"/>
      <c r="ROH1" s="109"/>
      <c r="ROI1" s="109"/>
      <c r="ROJ1" s="109"/>
      <c r="ROK1" s="109"/>
      <c r="ROL1" s="109"/>
      <c r="ROM1" s="109"/>
      <c r="RON1" s="109"/>
      <c r="ROO1" s="109"/>
      <c r="ROP1" s="109"/>
      <c r="ROQ1" s="109"/>
      <c r="ROR1" s="109"/>
      <c r="ROS1" s="109"/>
      <c r="ROT1" s="109"/>
      <c r="ROU1" s="109"/>
      <c r="ROV1" s="109"/>
      <c r="ROW1" s="109"/>
      <c r="ROX1" s="109"/>
      <c r="ROY1" s="109"/>
      <c r="ROZ1" s="109"/>
      <c r="RPA1" s="109"/>
      <c r="RPB1" s="109"/>
      <c r="RPC1" s="109"/>
      <c r="RPD1" s="109"/>
      <c r="RPE1" s="109"/>
      <c r="RPF1" s="109"/>
      <c r="RPG1" s="109"/>
      <c r="RPH1" s="109"/>
      <c r="RPI1" s="109"/>
      <c r="RPJ1" s="109"/>
      <c r="RPK1" s="109"/>
      <c r="RPL1" s="109"/>
      <c r="RPM1" s="109"/>
      <c r="RPN1" s="109"/>
      <c r="RPO1" s="109"/>
      <c r="RPP1" s="109"/>
      <c r="RPQ1" s="109"/>
      <c r="RPR1" s="109"/>
      <c r="RPS1" s="109"/>
      <c r="RPT1" s="109"/>
      <c r="RPU1" s="109"/>
      <c r="RPV1" s="109"/>
      <c r="RPW1" s="109"/>
      <c r="RPX1" s="109"/>
      <c r="RPY1" s="109"/>
      <c r="RPZ1" s="109"/>
      <c r="RQA1" s="109"/>
      <c r="RQB1" s="109"/>
      <c r="RQC1" s="109"/>
      <c r="RQD1" s="109"/>
      <c r="RQE1" s="109"/>
      <c r="RQF1" s="109"/>
      <c r="RQG1" s="109"/>
      <c r="RQH1" s="109"/>
      <c r="RQI1" s="109"/>
      <c r="RQJ1" s="109"/>
      <c r="RQK1" s="109"/>
      <c r="RQL1" s="109"/>
      <c r="RQM1" s="109"/>
      <c r="RQN1" s="109"/>
      <c r="RQO1" s="109"/>
      <c r="RQP1" s="109"/>
      <c r="RQQ1" s="109"/>
      <c r="RQR1" s="109"/>
      <c r="RQS1" s="109"/>
      <c r="RQT1" s="109"/>
      <c r="RQU1" s="109"/>
      <c r="RQV1" s="109"/>
      <c r="RQW1" s="109"/>
      <c r="RQX1" s="109"/>
      <c r="RQY1" s="109"/>
      <c r="RQZ1" s="109"/>
      <c r="RRA1" s="109"/>
      <c r="RRB1" s="109"/>
      <c r="RRC1" s="109"/>
      <c r="RRD1" s="109"/>
      <c r="RRE1" s="109"/>
      <c r="RRF1" s="109"/>
      <c r="RRG1" s="109"/>
      <c r="RRH1" s="109"/>
      <c r="RRI1" s="109"/>
      <c r="RRJ1" s="109"/>
      <c r="RRK1" s="109"/>
      <c r="RRL1" s="109"/>
      <c r="RRM1" s="109"/>
      <c r="RRN1" s="109"/>
      <c r="RRO1" s="109"/>
      <c r="RRP1" s="109"/>
      <c r="RRQ1" s="109"/>
      <c r="RRR1" s="109"/>
      <c r="RRS1" s="109"/>
      <c r="RRT1" s="109"/>
      <c r="RRU1" s="109"/>
      <c r="RRV1" s="109"/>
      <c r="RRW1" s="109"/>
      <c r="RRX1" s="109"/>
      <c r="RRY1" s="109"/>
      <c r="RRZ1" s="109"/>
      <c r="RSA1" s="109"/>
      <c r="RSB1" s="109"/>
      <c r="RSC1" s="109"/>
      <c r="RSD1" s="109"/>
      <c r="RSE1" s="109"/>
      <c r="RSF1" s="109"/>
      <c r="RSG1" s="109"/>
      <c r="RSH1" s="109"/>
      <c r="RSI1" s="109"/>
      <c r="RSJ1" s="109"/>
      <c r="RSK1" s="109"/>
      <c r="RSL1" s="109"/>
      <c r="RSM1" s="109"/>
      <c r="RSN1" s="109"/>
      <c r="RSO1" s="109"/>
      <c r="RSP1" s="109"/>
      <c r="RSQ1" s="109"/>
      <c r="RSR1" s="109"/>
      <c r="RSS1" s="109"/>
      <c r="RST1" s="109"/>
      <c r="RSU1" s="109"/>
      <c r="RSV1" s="109"/>
      <c r="RSW1" s="109"/>
      <c r="RSX1" s="109"/>
      <c r="RSY1" s="109"/>
      <c r="RSZ1" s="109"/>
      <c r="RTA1" s="109"/>
      <c r="RTB1" s="109"/>
      <c r="RTC1" s="109"/>
      <c r="RTD1" s="109"/>
      <c r="RTE1" s="109"/>
      <c r="RTF1" s="109"/>
      <c r="RTG1" s="109"/>
      <c r="RTH1" s="109"/>
      <c r="RTI1" s="109"/>
      <c r="RTJ1" s="109"/>
      <c r="RTK1" s="109"/>
      <c r="RTL1" s="109"/>
      <c r="RTM1" s="109"/>
      <c r="RTN1" s="109"/>
      <c r="RTO1" s="109"/>
      <c r="RTP1" s="109"/>
      <c r="RTQ1" s="109"/>
      <c r="RTR1" s="109"/>
      <c r="RTS1" s="109"/>
      <c r="RTT1" s="109"/>
      <c r="RTU1" s="109"/>
      <c r="RTV1" s="109"/>
      <c r="RTW1" s="109"/>
      <c r="RTX1" s="109"/>
      <c r="RTY1" s="109"/>
      <c r="RTZ1" s="109"/>
      <c r="RUA1" s="109"/>
      <c r="RUB1" s="109"/>
      <c r="RUC1" s="109"/>
      <c r="RUD1" s="109"/>
      <c r="RUE1" s="109"/>
      <c r="RUF1" s="109"/>
      <c r="RUG1" s="109"/>
      <c r="RUH1" s="109"/>
      <c r="RUI1" s="109"/>
      <c r="RUJ1" s="109"/>
      <c r="RUK1" s="109"/>
      <c r="RUL1" s="109"/>
      <c r="RUM1" s="109"/>
      <c r="RUN1" s="109"/>
      <c r="RUO1" s="109"/>
      <c r="RUP1" s="109"/>
      <c r="RUQ1" s="109"/>
      <c r="RUR1" s="109"/>
      <c r="RUS1" s="109"/>
      <c r="RUT1" s="109"/>
      <c r="RUU1" s="109"/>
      <c r="RUV1" s="109"/>
      <c r="RUW1" s="109"/>
      <c r="RUX1" s="109"/>
      <c r="RUY1" s="109"/>
      <c r="RUZ1" s="109"/>
      <c r="RVA1" s="109"/>
      <c r="RVB1" s="109"/>
      <c r="RVC1" s="109"/>
      <c r="RVD1" s="109"/>
      <c r="RVE1" s="109"/>
      <c r="RVF1" s="109"/>
      <c r="RVG1" s="109"/>
      <c r="RVH1" s="109"/>
      <c r="RVI1" s="109"/>
      <c r="RVJ1" s="109"/>
      <c r="RVK1" s="109"/>
      <c r="RVL1" s="109"/>
      <c r="RVM1" s="109"/>
      <c r="RVN1" s="109"/>
      <c r="RVO1" s="109"/>
      <c r="RVP1" s="109"/>
      <c r="RVQ1" s="109"/>
      <c r="RVR1" s="109"/>
      <c r="RVS1" s="109"/>
      <c r="RVT1" s="109"/>
      <c r="RVU1" s="109"/>
      <c r="RVV1" s="109"/>
      <c r="RVW1" s="109"/>
      <c r="RVX1" s="109"/>
      <c r="RVY1" s="109"/>
      <c r="RVZ1" s="109"/>
      <c r="RWA1" s="109"/>
      <c r="RWB1" s="109"/>
      <c r="RWC1" s="109"/>
      <c r="RWD1" s="109"/>
      <c r="RWE1" s="109"/>
      <c r="RWF1" s="109"/>
      <c r="RWG1" s="109"/>
      <c r="RWH1" s="109"/>
      <c r="RWI1" s="109"/>
      <c r="RWJ1" s="109"/>
      <c r="RWK1" s="109"/>
      <c r="RWL1" s="109"/>
      <c r="RWM1" s="109"/>
      <c r="RWN1" s="109"/>
      <c r="RWO1" s="109"/>
      <c r="RWP1" s="109"/>
      <c r="RWQ1" s="109"/>
      <c r="RWR1" s="109"/>
      <c r="RWS1" s="109"/>
      <c r="RWT1" s="109"/>
      <c r="RWU1" s="109"/>
      <c r="RWV1" s="109"/>
      <c r="RWW1" s="109"/>
      <c r="RWX1" s="109"/>
      <c r="RWY1" s="109"/>
      <c r="RWZ1" s="109"/>
      <c r="RXA1" s="109"/>
      <c r="RXB1" s="109"/>
      <c r="RXC1" s="109"/>
      <c r="RXD1" s="109"/>
      <c r="RXE1" s="109"/>
      <c r="RXF1" s="109"/>
      <c r="RXG1" s="109"/>
      <c r="RXH1" s="109"/>
      <c r="RXI1" s="109"/>
      <c r="RXJ1" s="109"/>
      <c r="RXK1" s="109"/>
      <c r="RXL1" s="109"/>
      <c r="RXM1" s="109"/>
      <c r="RXN1" s="109"/>
      <c r="RXO1" s="109"/>
      <c r="RXP1" s="109"/>
      <c r="RXQ1" s="109"/>
      <c r="RXR1" s="109"/>
      <c r="RXS1" s="109"/>
      <c r="RXT1" s="109"/>
      <c r="RXU1" s="109"/>
      <c r="RXV1" s="109"/>
      <c r="RXW1" s="109"/>
      <c r="RXX1" s="109"/>
      <c r="RXY1" s="109"/>
      <c r="RXZ1" s="109"/>
      <c r="RYA1" s="109"/>
      <c r="RYB1" s="109"/>
      <c r="RYC1" s="109"/>
      <c r="RYD1" s="109"/>
      <c r="RYE1" s="109"/>
      <c r="RYF1" s="109"/>
      <c r="RYG1" s="109"/>
      <c r="RYH1" s="109"/>
      <c r="RYI1" s="109"/>
      <c r="RYJ1" s="109"/>
      <c r="RYK1" s="109"/>
      <c r="RYL1" s="109"/>
      <c r="RYM1" s="109"/>
      <c r="RYN1" s="109"/>
      <c r="RYO1" s="109"/>
      <c r="RYP1" s="109"/>
      <c r="RYQ1" s="109"/>
      <c r="RYR1" s="109"/>
      <c r="RYS1" s="109"/>
      <c r="RYT1" s="109"/>
      <c r="RYU1" s="109"/>
      <c r="RYV1" s="109"/>
      <c r="RYW1" s="109"/>
      <c r="RYX1" s="109"/>
      <c r="RYY1" s="109"/>
      <c r="RYZ1" s="109"/>
      <c r="RZA1" s="109"/>
      <c r="RZB1" s="109"/>
      <c r="RZC1" s="109"/>
      <c r="RZD1" s="109"/>
      <c r="RZE1" s="109"/>
      <c r="RZF1" s="109"/>
      <c r="RZG1" s="109"/>
      <c r="RZH1" s="109"/>
      <c r="RZI1" s="109"/>
      <c r="RZJ1" s="109"/>
      <c r="RZK1" s="109"/>
      <c r="RZL1" s="109"/>
      <c r="RZM1" s="109"/>
      <c r="RZN1" s="109"/>
      <c r="RZO1" s="109"/>
      <c r="RZP1" s="109"/>
      <c r="RZQ1" s="109"/>
      <c r="RZR1" s="109"/>
      <c r="RZS1" s="109"/>
      <c r="RZT1" s="109"/>
      <c r="RZU1" s="109"/>
      <c r="RZV1" s="109"/>
      <c r="RZW1" s="109"/>
      <c r="RZX1" s="109"/>
      <c r="RZY1" s="109"/>
      <c r="RZZ1" s="109"/>
      <c r="SAA1" s="109"/>
      <c r="SAB1" s="109"/>
      <c r="SAC1" s="109"/>
      <c r="SAD1" s="109"/>
      <c r="SAE1" s="109"/>
      <c r="SAF1" s="109"/>
      <c r="SAG1" s="109"/>
      <c r="SAH1" s="109"/>
      <c r="SAI1" s="109"/>
      <c r="SAJ1" s="109"/>
      <c r="SAK1" s="109"/>
      <c r="SAL1" s="109"/>
      <c r="SAM1" s="109"/>
      <c r="SAN1" s="109"/>
      <c r="SAO1" s="109"/>
      <c r="SAP1" s="109"/>
      <c r="SAQ1" s="109"/>
      <c r="SAR1" s="109"/>
      <c r="SAS1" s="109"/>
      <c r="SAT1" s="109"/>
      <c r="SAU1" s="109"/>
      <c r="SAV1" s="109"/>
      <c r="SAW1" s="109"/>
      <c r="SAX1" s="109"/>
      <c r="SAY1" s="109"/>
      <c r="SAZ1" s="109"/>
      <c r="SBA1" s="109"/>
      <c r="SBB1" s="109"/>
      <c r="SBC1" s="109"/>
      <c r="SBD1" s="109"/>
      <c r="SBE1" s="109"/>
      <c r="SBF1" s="109"/>
      <c r="SBG1" s="109"/>
      <c r="SBH1" s="109"/>
      <c r="SBI1" s="109"/>
      <c r="SBJ1" s="109"/>
      <c r="SBK1" s="109"/>
      <c r="SBL1" s="109"/>
      <c r="SBM1" s="109"/>
      <c r="SBN1" s="109"/>
      <c r="SBO1" s="109"/>
      <c r="SBP1" s="109"/>
      <c r="SBQ1" s="109"/>
      <c r="SBR1" s="109"/>
      <c r="SBS1" s="109"/>
      <c r="SBT1" s="109"/>
      <c r="SBU1" s="109"/>
      <c r="SBV1" s="109"/>
      <c r="SBW1" s="109"/>
      <c r="SBX1" s="109"/>
      <c r="SBY1" s="109"/>
      <c r="SBZ1" s="109"/>
      <c r="SCA1" s="109"/>
      <c r="SCB1" s="109"/>
      <c r="SCC1" s="109"/>
      <c r="SCD1" s="109"/>
      <c r="SCE1" s="109"/>
      <c r="SCF1" s="109"/>
      <c r="SCG1" s="109"/>
      <c r="SCH1" s="109"/>
      <c r="SCI1" s="109"/>
      <c r="SCJ1" s="109"/>
      <c r="SCK1" s="109"/>
      <c r="SCL1" s="109"/>
      <c r="SCM1" s="109"/>
      <c r="SCN1" s="109"/>
      <c r="SCO1" s="109"/>
      <c r="SCP1" s="109"/>
      <c r="SCQ1" s="109"/>
      <c r="SCR1" s="109"/>
      <c r="SCS1" s="109"/>
      <c r="SCT1" s="109"/>
      <c r="SCU1" s="109"/>
      <c r="SCV1" s="109"/>
      <c r="SCW1" s="109"/>
      <c r="SCX1" s="109"/>
      <c r="SCY1" s="109"/>
      <c r="SCZ1" s="109"/>
      <c r="SDA1" s="109"/>
      <c r="SDB1" s="109"/>
      <c r="SDC1" s="109"/>
      <c r="SDD1" s="109"/>
      <c r="SDE1" s="109"/>
      <c r="SDF1" s="109"/>
      <c r="SDG1" s="109"/>
      <c r="SDH1" s="109"/>
      <c r="SDI1" s="109"/>
      <c r="SDJ1" s="109"/>
      <c r="SDK1" s="109"/>
      <c r="SDL1" s="109"/>
      <c r="SDM1" s="109"/>
      <c r="SDN1" s="109"/>
      <c r="SDO1" s="109"/>
      <c r="SDP1" s="109"/>
      <c r="SDQ1" s="109"/>
      <c r="SDR1" s="109"/>
      <c r="SDS1" s="109"/>
      <c r="SDT1" s="109"/>
      <c r="SDU1" s="109"/>
      <c r="SDV1" s="109"/>
      <c r="SDW1" s="109"/>
      <c r="SDX1" s="109"/>
      <c r="SDY1" s="109"/>
      <c r="SDZ1" s="109"/>
      <c r="SEA1" s="109"/>
      <c r="SEB1" s="109"/>
      <c r="SEC1" s="109"/>
      <c r="SED1" s="109"/>
      <c r="SEE1" s="109"/>
      <c r="SEF1" s="109"/>
      <c r="SEG1" s="109"/>
      <c r="SEH1" s="109"/>
      <c r="SEI1" s="109"/>
      <c r="SEJ1" s="109"/>
      <c r="SEK1" s="109"/>
      <c r="SEL1" s="109"/>
      <c r="SEM1" s="109"/>
      <c r="SEN1" s="109"/>
      <c r="SEO1" s="109"/>
      <c r="SEP1" s="109"/>
      <c r="SEQ1" s="109"/>
      <c r="SER1" s="109"/>
      <c r="SES1" s="109"/>
      <c r="SET1" s="109"/>
      <c r="SEU1" s="109"/>
      <c r="SEV1" s="109"/>
      <c r="SEW1" s="109"/>
      <c r="SEX1" s="109"/>
      <c r="SEY1" s="109"/>
      <c r="SEZ1" s="109"/>
      <c r="SFA1" s="109"/>
      <c r="SFB1" s="109"/>
      <c r="SFC1" s="109"/>
      <c r="SFD1" s="109"/>
      <c r="SFE1" s="109"/>
      <c r="SFF1" s="109"/>
      <c r="SFG1" s="109"/>
      <c r="SFH1" s="109"/>
      <c r="SFI1" s="109"/>
      <c r="SFJ1" s="109"/>
      <c r="SFK1" s="109"/>
      <c r="SFL1" s="109"/>
      <c r="SFM1" s="109"/>
      <c r="SFN1" s="109"/>
      <c r="SFO1" s="109"/>
      <c r="SFP1" s="109"/>
      <c r="SFQ1" s="109"/>
      <c r="SFR1" s="109"/>
      <c r="SFS1" s="109"/>
      <c r="SFT1" s="109"/>
      <c r="SFU1" s="109"/>
      <c r="SFV1" s="109"/>
      <c r="SFW1" s="109"/>
      <c r="SFX1" s="109"/>
      <c r="SFY1" s="109"/>
      <c r="SFZ1" s="109"/>
      <c r="SGA1" s="109"/>
      <c r="SGB1" s="109"/>
      <c r="SGC1" s="109"/>
      <c r="SGD1" s="109"/>
      <c r="SGE1" s="109"/>
      <c r="SGF1" s="109"/>
      <c r="SGG1" s="109"/>
      <c r="SGH1" s="109"/>
      <c r="SGI1" s="109"/>
      <c r="SGJ1" s="109"/>
      <c r="SGK1" s="109"/>
      <c r="SGL1" s="109"/>
      <c r="SGM1" s="109"/>
      <c r="SGN1" s="109"/>
      <c r="SGO1" s="109"/>
      <c r="SGP1" s="109"/>
      <c r="SGQ1" s="109"/>
      <c r="SGR1" s="109"/>
      <c r="SGS1" s="109"/>
      <c r="SGT1" s="109"/>
      <c r="SGU1" s="109"/>
      <c r="SGV1" s="109"/>
      <c r="SGW1" s="109"/>
      <c r="SGX1" s="109"/>
      <c r="SGY1" s="109"/>
      <c r="SGZ1" s="109"/>
      <c r="SHA1" s="109"/>
      <c r="SHB1" s="109"/>
      <c r="SHC1" s="109"/>
      <c r="SHD1" s="109"/>
      <c r="SHE1" s="109"/>
      <c r="SHF1" s="109"/>
      <c r="SHG1" s="109"/>
      <c r="SHH1" s="109"/>
      <c r="SHI1" s="109"/>
      <c r="SHJ1" s="109"/>
      <c r="SHK1" s="109"/>
      <c r="SHL1" s="109"/>
      <c r="SHM1" s="109"/>
      <c r="SHN1" s="109"/>
      <c r="SHO1" s="109"/>
      <c r="SHP1" s="109"/>
      <c r="SHQ1" s="109"/>
      <c r="SHR1" s="109"/>
      <c r="SHS1" s="109"/>
      <c r="SHT1" s="109"/>
      <c r="SHU1" s="109"/>
      <c r="SHV1" s="109"/>
      <c r="SHW1" s="109"/>
      <c r="SHX1" s="109"/>
      <c r="SHY1" s="109"/>
      <c r="SHZ1" s="109"/>
      <c r="SIA1" s="109"/>
      <c r="SIB1" s="109"/>
      <c r="SIC1" s="109"/>
      <c r="SID1" s="109"/>
      <c r="SIE1" s="109"/>
      <c r="SIF1" s="109"/>
      <c r="SIG1" s="109"/>
      <c r="SIH1" s="109"/>
      <c r="SII1" s="109"/>
      <c r="SIJ1" s="109"/>
      <c r="SIK1" s="109"/>
      <c r="SIL1" s="109"/>
      <c r="SIM1" s="109"/>
      <c r="SIN1" s="109"/>
      <c r="SIO1" s="109"/>
      <c r="SIP1" s="109"/>
      <c r="SIQ1" s="109"/>
      <c r="SIR1" s="109"/>
      <c r="SIS1" s="109"/>
      <c r="SIT1" s="109"/>
      <c r="SIU1" s="109"/>
      <c r="SIV1" s="109"/>
      <c r="SIW1" s="109"/>
      <c r="SIX1" s="109"/>
      <c r="SIY1" s="109"/>
      <c r="SIZ1" s="109"/>
      <c r="SJA1" s="109"/>
      <c r="SJB1" s="109"/>
      <c r="SJC1" s="109"/>
      <c r="SJD1" s="109"/>
      <c r="SJE1" s="109"/>
      <c r="SJF1" s="109"/>
      <c r="SJG1" s="109"/>
      <c r="SJH1" s="109"/>
      <c r="SJI1" s="109"/>
      <c r="SJJ1" s="109"/>
      <c r="SJK1" s="109"/>
      <c r="SJL1" s="109"/>
      <c r="SJM1" s="109"/>
      <c r="SJN1" s="109"/>
      <c r="SJO1" s="109"/>
      <c r="SJP1" s="109"/>
      <c r="SJQ1" s="109"/>
      <c r="SJR1" s="109"/>
      <c r="SJS1" s="109"/>
      <c r="SJT1" s="109"/>
      <c r="SJU1" s="109"/>
      <c r="SJV1" s="109"/>
      <c r="SJW1" s="109"/>
      <c r="SJX1" s="109"/>
      <c r="SJY1" s="109"/>
      <c r="SJZ1" s="109"/>
      <c r="SKA1" s="109"/>
      <c r="SKB1" s="109"/>
      <c r="SKC1" s="109"/>
      <c r="SKD1" s="109"/>
      <c r="SKE1" s="109"/>
      <c r="SKF1" s="109"/>
      <c r="SKG1" s="109"/>
      <c r="SKH1" s="109"/>
      <c r="SKI1" s="109"/>
      <c r="SKJ1" s="109"/>
      <c r="SKK1" s="109"/>
      <c r="SKL1" s="109"/>
      <c r="SKM1" s="109"/>
      <c r="SKN1" s="109"/>
      <c r="SKO1" s="109"/>
      <c r="SKP1" s="109"/>
      <c r="SKQ1" s="109"/>
      <c r="SKR1" s="109"/>
      <c r="SKS1" s="109"/>
      <c r="SKT1" s="109"/>
      <c r="SKU1" s="109"/>
      <c r="SKV1" s="109"/>
      <c r="SKW1" s="109"/>
      <c r="SKX1" s="109"/>
      <c r="SKY1" s="109"/>
      <c r="SKZ1" s="109"/>
      <c r="SLA1" s="109"/>
      <c r="SLB1" s="109"/>
      <c r="SLC1" s="109"/>
      <c r="SLD1" s="109"/>
      <c r="SLE1" s="109"/>
      <c r="SLF1" s="109"/>
      <c r="SLG1" s="109"/>
      <c r="SLH1" s="109"/>
      <c r="SLI1" s="109"/>
      <c r="SLJ1" s="109"/>
      <c r="SLK1" s="109"/>
      <c r="SLL1" s="109"/>
      <c r="SLM1" s="109"/>
      <c r="SLN1" s="109"/>
      <c r="SLO1" s="109"/>
      <c r="SLP1" s="109"/>
      <c r="SLQ1" s="109"/>
      <c r="SLR1" s="109"/>
      <c r="SLS1" s="109"/>
      <c r="SLT1" s="109"/>
      <c r="SLU1" s="109"/>
      <c r="SLV1" s="109"/>
      <c r="SLW1" s="109"/>
      <c r="SLX1" s="109"/>
      <c r="SLY1" s="109"/>
      <c r="SLZ1" s="109"/>
      <c r="SMA1" s="109"/>
      <c r="SMB1" s="109"/>
      <c r="SMC1" s="109"/>
      <c r="SMD1" s="109"/>
      <c r="SME1" s="109"/>
      <c r="SMF1" s="109"/>
      <c r="SMG1" s="109"/>
      <c r="SMH1" s="109"/>
      <c r="SMI1" s="109"/>
      <c r="SMJ1" s="109"/>
      <c r="SMK1" s="109"/>
      <c r="SML1" s="109"/>
      <c r="SMM1" s="109"/>
      <c r="SMN1" s="109"/>
      <c r="SMO1" s="109"/>
      <c r="SMP1" s="109"/>
      <c r="SMQ1" s="109"/>
      <c r="SMR1" s="109"/>
      <c r="SMS1" s="109"/>
      <c r="SMT1" s="109"/>
      <c r="SMU1" s="109"/>
      <c r="SMV1" s="109"/>
      <c r="SMW1" s="109"/>
      <c r="SMX1" s="109"/>
      <c r="SMY1" s="109"/>
      <c r="SMZ1" s="109"/>
      <c r="SNA1" s="109"/>
      <c r="SNB1" s="109"/>
      <c r="SNC1" s="109"/>
      <c r="SND1" s="109"/>
      <c r="SNE1" s="109"/>
      <c r="SNF1" s="109"/>
      <c r="SNG1" s="109"/>
      <c r="SNH1" s="109"/>
      <c r="SNI1" s="109"/>
      <c r="SNJ1" s="109"/>
      <c r="SNK1" s="109"/>
      <c r="SNL1" s="109"/>
      <c r="SNM1" s="109"/>
      <c r="SNN1" s="109"/>
      <c r="SNO1" s="109"/>
      <c r="SNP1" s="109"/>
      <c r="SNQ1" s="109"/>
      <c r="SNR1" s="109"/>
      <c r="SNS1" s="109"/>
      <c r="SNT1" s="109"/>
      <c r="SNU1" s="109"/>
      <c r="SNV1" s="109"/>
      <c r="SNW1" s="109"/>
      <c r="SNX1" s="109"/>
      <c r="SNY1" s="109"/>
      <c r="SNZ1" s="109"/>
      <c r="SOA1" s="109"/>
      <c r="SOB1" s="109"/>
      <c r="SOC1" s="109"/>
      <c r="SOD1" s="109"/>
      <c r="SOE1" s="109"/>
      <c r="SOF1" s="109"/>
      <c r="SOG1" s="109"/>
      <c r="SOH1" s="109"/>
      <c r="SOI1" s="109"/>
      <c r="SOJ1" s="109"/>
      <c r="SOK1" s="109"/>
      <c r="SOL1" s="109"/>
      <c r="SOM1" s="109"/>
      <c r="SON1" s="109"/>
      <c r="SOO1" s="109"/>
      <c r="SOP1" s="109"/>
      <c r="SOQ1" s="109"/>
      <c r="SOR1" s="109"/>
      <c r="SOS1" s="109"/>
      <c r="SOT1" s="109"/>
      <c r="SOU1" s="109"/>
      <c r="SOV1" s="109"/>
      <c r="SOW1" s="109"/>
      <c r="SOX1" s="109"/>
      <c r="SOY1" s="109"/>
      <c r="SOZ1" s="109"/>
      <c r="SPA1" s="109"/>
      <c r="SPB1" s="109"/>
      <c r="SPC1" s="109"/>
      <c r="SPD1" s="109"/>
      <c r="SPE1" s="109"/>
      <c r="SPF1" s="109"/>
      <c r="SPG1" s="109"/>
      <c r="SPH1" s="109"/>
      <c r="SPI1" s="109"/>
      <c r="SPJ1" s="109"/>
      <c r="SPK1" s="109"/>
      <c r="SPL1" s="109"/>
      <c r="SPM1" s="109"/>
      <c r="SPN1" s="109"/>
      <c r="SPO1" s="109"/>
      <c r="SPP1" s="109"/>
      <c r="SPQ1" s="109"/>
      <c r="SPR1" s="109"/>
      <c r="SPS1" s="109"/>
      <c r="SPT1" s="109"/>
      <c r="SPU1" s="109"/>
      <c r="SPV1" s="109"/>
      <c r="SPW1" s="109"/>
      <c r="SPX1" s="109"/>
      <c r="SPY1" s="109"/>
      <c r="SPZ1" s="109"/>
      <c r="SQA1" s="109"/>
      <c r="SQB1" s="109"/>
      <c r="SQC1" s="109"/>
      <c r="SQD1" s="109"/>
      <c r="SQE1" s="109"/>
      <c r="SQF1" s="109"/>
      <c r="SQG1" s="109"/>
      <c r="SQH1" s="109"/>
      <c r="SQI1" s="109"/>
      <c r="SQJ1" s="109"/>
      <c r="SQK1" s="109"/>
      <c r="SQL1" s="109"/>
      <c r="SQM1" s="109"/>
      <c r="SQN1" s="109"/>
      <c r="SQO1" s="109"/>
      <c r="SQP1" s="109"/>
      <c r="SQQ1" s="109"/>
      <c r="SQR1" s="109"/>
      <c r="SQS1" s="109"/>
      <c r="SQT1" s="109"/>
      <c r="SQU1" s="109"/>
      <c r="SQV1" s="109"/>
      <c r="SQW1" s="109"/>
      <c r="SQX1" s="109"/>
      <c r="SQY1" s="109"/>
      <c r="SQZ1" s="109"/>
      <c r="SRA1" s="109"/>
      <c r="SRB1" s="109"/>
      <c r="SRC1" s="109"/>
      <c r="SRD1" s="109"/>
      <c r="SRE1" s="109"/>
      <c r="SRF1" s="109"/>
      <c r="SRG1" s="109"/>
      <c r="SRH1" s="109"/>
      <c r="SRI1" s="109"/>
      <c r="SRJ1" s="109"/>
      <c r="SRK1" s="109"/>
      <c r="SRL1" s="109"/>
      <c r="SRM1" s="109"/>
      <c r="SRN1" s="109"/>
      <c r="SRO1" s="109"/>
      <c r="SRP1" s="109"/>
      <c r="SRQ1" s="109"/>
      <c r="SRR1" s="109"/>
      <c r="SRS1" s="109"/>
      <c r="SRT1" s="109"/>
      <c r="SRU1" s="109"/>
      <c r="SRV1" s="109"/>
      <c r="SRW1" s="109"/>
      <c r="SRX1" s="109"/>
      <c r="SRY1" s="109"/>
      <c r="SRZ1" s="109"/>
      <c r="SSA1" s="109"/>
      <c r="SSB1" s="109"/>
      <c r="SSC1" s="109"/>
      <c r="SSD1" s="109"/>
      <c r="SSE1" s="109"/>
      <c r="SSF1" s="109"/>
      <c r="SSG1" s="109"/>
      <c r="SSH1" s="109"/>
      <c r="SSI1" s="109"/>
      <c r="SSJ1" s="109"/>
      <c r="SSK1" s="109"/>
      <c r="SSL1" s="109"/>
      <c r="SSM1" s="109"/>
      <c r="SSN1" s="109"/>
      <c r="SSO1" s="109"/>
      <c r="SSP1" s="109"/>
      <c r="SSQ1" s="109"/>
      <c r="SSR1" s="109"/>
      <c r="SSS1" s="109"/>
      <c r="SST1" s="109"/>
      <c r="SSU1" s="109"/>
      <c r="SSV1" s="109"/>
      <c r="SSW1" s="109"/>
      <c r="SSX1" s="109"/>
      <c r="SSY1" s="109"/>
      <c r="SSZ1" s="109"/>
      <c r="STA1" s="109"/>
      <c r="STB1" s="109"/>
      <c r="STC1" s="109"/>
      <c r="STD1" s="109"/>
      <c r="STE1" s="109"/>
      <c r="STF1" s="109"/>
      <c r="STG1" s="109"/>
      <c r="STH1" s="109"/>
      <c r="STI1" s="109"/>
      <c r="STJ1" s="109"/>
      <c r="STK1" s="109"/>
      <c r="STL1" s="109"/>
      <c r="STM1" s="109"/>
      <c r="STN1" s="109"/>
      <c r="STO1" s="109"/>
      <c r="STP1" s="109"/>
      <c r="STQ1" s="109"/>
      <c r="STR1" s="109"/>
      <c r="STS1" s="109"/>
      <c r="STT1" s="109"/>
      <c r="STU1" s="109"/>
      <c r="STV1" s="109"/>
      <c r="STW1" s="109"/>
      <c r="STX1" s="109"/>
      <c r="STY1" s="109"/>
      <c r="STZ1" s="109"/>
      <c r="SUA1" s="109"/>
      <c r="SUB1" s="109"/>
      <c r="SUC1" s="109"/>
      <c r="SUD1" s="109"/>
      <c r="SUE1" s="109"/>
      <c r="SUF1" s="109"/>
      <c r="SUG1" s="109"/>
      <c r="SUH1" s="109"/>
      <c r="SUI1" s="109"/>
      <c r="SUJ1" s="109"/>
      <c r="SUK1" s="109"/>
      <c r="SUL1" s="109"/>
      <c r="SUM1" s="109"/>
      <c r="SUN1" s="109"/>
      <c r="SUO1" s="109"/>
      <c r="SUP1" s="109"/>
      <c r="SUQ1" s="109"/>
      <c r="SUR1" s="109"/>
      <c r="SUS1" s="109"/>
      <c r="SUT1" s="109"/>
      <c r="SUU1" s="109"/>
      <c r="SUV1" s="109"/>
      <c r="SUW1" s="109"/>
      <c r="SUX1" s="109"/>
      <c r="SUY1" s="109"/>
      <c r="SUZ1" s="109"/>
      <c r="SVA1" s="109"/>
      <c r="SVB1" s="109"/>
      <c r="SVC1" s="109"/>
      <c r="SVD1" s="109"/>
      <c r="SVE1" s="109"/>
      <c r="SVF1" s="109"/>
      <c r="SVG1" s="109"/>
      <c r="SVH1" s="109"/>
      <c r="SVI1" s="109"/>
      <c r="SVJ1" s="109"/>
      <c r="SVK1" s="109"/>
      <c r="SVL1" s="109"/>
      <c r="SVM1" s="109"/>
      <c r="SVN1" s="109"/>
      <c r="SVO1" s="109"/>
      <c r="SVP1" s="109"/>
      <c r="SVQ1" s="109"/>
      <c r="SVR1" s="109"/>
      <c r="SVS1" s="109"/>
      <c r="SVT1" s="109"/>
      <c r="SVU1" s="109"/>
      <c r="SVV1" s="109"/>
      <c r="SVW1" s="109"/>
      <c r="SVX1" s="109"/>
      <c r="SVY1" s="109"/>
      <c r="SVZ1" s="109"/>
      <c r="SWA1" s="109"/>
      <c r="SWB1" s="109"/>
      <c r="SWC1" s="109"/>
      <c r="SWD1" s="109"/>
      <c r="SWE1" s="109"/>
      <c r="SWF1" s="109"/>
      <c r="SWG1" s="109"/>
      <c r="SWH1" s="109"/>
      <c r="SWI1" s="109"/>
      <c r="SWJ1" s="109"/>
      <c r="SWK1" s="109"/>
      <c r="SWL1" s="109"/>
      <c r="SWM1" s="109"/>
      <c r="SWN1" s="109"/>
      <c r="SWO1" s="109"/>
      <c r="SWP1" s="109"/>
      <c r="SWQ1" s="109"/>
      <c r="SWR1" s="109"/>
      <c r="SWS1" s="109"/>
      <c r="SWT1" s="109"/>
      <c r="SWU1" s="109"/>
      <c r="SWV1" s="109"/>
      <c r="SWW1" s="109"/>
      <c r="SWX1" s="109"/>
      <c r="SWY1" s="109"/>
      <c r="SWZ1" s="109"/>
      <c r="SXA1" s="109"/>
      <c r="SXB1" s="109"/>
      <c r="SXC1" s="109"/>
      <c r="SXD1" s="109"/>
      <c r="SXE1" s="109"/>
      <c r="SXF1" s="109"/>
      <c r="SXG1" s="109"/>
      <c r="SXH1" s="109"/>
      <c r="SXI1" s="109"/>
      <c r="SXJ1" s="109"/>
      <c r="SXK1" s="109"/>
      <c r="SXL1" s="109"/>
      <c r="SXM1" s="109"/>
      <c r="SXN1" s="109"/>
      <c r="SXO1" s="109"/>
      <c r="SXP1" s="109"/>
      <c r="SXQ1" s="109"/>
      <c r="SXR1" s="109"/>
      <c r="SXS1" s="109"/>
      <c r="SXT1" s="109"/>
      <c r="SXU1" s="109"/>
      <c r="SXV1" s="109"/>
      <c r="SXW1" s="109"/>
      <c r="SXX1" s="109"/>
      <c r="SXY1" s="109"/>
      <c r="SXZ1" s="109"/>
      <c r="SYA1" s="109"/>
      <c r="SYB1" s="109"/>
      <c r="SYC1" s="109"/>
      <c r="SYD1" s="109"/>
      <c r="SYE1" s="109"/>
      <c r="SYF1" s="109"/>
      <c r="SYG1" s="109"/>
      <c r="SYH1" s="109"/>
      <c r="SYI1" s="109"/>
      <c r="SYJ1" s="109"/>
      <c r="SYK1" s="109"/>
      <c r="SYL1" s="109"/>
      <c r="SYM1" s="109"/>
      <c r="SYN1" s="109"/>
      <c r="SYO1" s="109"/>
      <c r="SYP1" s="109"/>
      <c r="SYQ1" s="109"/>
      <c r="SYR1" s="109"/>
      <c r="SYS1" s="109"/>
      <c r="SYT1" s="109"/>
      <c r="SYU1" s="109"/>
      <c r="SYV1" s="109"/>
      <c r="SYW1" s="109"/>
      <c r="SYX1" s="109"/>
      <c r="SYY1" s="109"/>
      <c r="SYZ1" s="109"/>
      <c r="SZA1" s="109"/>
      <c r="SZB1" s="109"/>
      <c r="SZC1" s="109"/>
      <c r="SZD1" s="109"/>
      <c r="SZE1" s="109"/>
      <c r="SZF1" s="109"/>
      <c r="SZG1" s="109"/>
      <c r="SZH1" s="109"/>
      <c r="SZI1" s="109"/>
      <c r="SZJ1" s="109"/>
      <c r="SZK1" s="109"/>
      <c r="SZL1" s="109"/>
      <c r="SZM1" s="109"/>
      <c r="SZN1" s="109"/>
      <c r="SZO1" s="109"/>
      <c r="SZP1" s="109"/>
      <c r="SZQ1" s="109"/>
      <c r="SZR1" s="109"/>
      <c r="SZS1" s="109"/>
      <c r="SZT1" s="109"/>
      <c r="SZU1" s="109"/>
      <c r="SZV1" s="109"/>
      <c r="SZW1" s="109"/>
      <c r="SZX1" s="109"/>
      <c r="SZY1" s="109"/>
      <c r="SZZ1" s="109"/>
      <c r="TAA1" s="109"/>
      <c r="TAB1" s="109"/>
      <c r="TAC1" s="109"/>
      <c r="TAD1" s="109"/>
      <c r="TAE1" s="109"/>
      <c r="TAF1" s="109"/>
      <c r="TAG1" s="109"/>
      <c r="TAH1" s="109"/>
      <c r="TAI1" s="109"/>
      <c r="TAJ1" s="109"/>
      <c r="TAK1" s="109"/>
      <c r="TAL1" s="109"/>
      <c r="TAM1" s="109"/>
      <c r="TAN1" s="109"/>
      <c r="TAO1" s="109"/>
      <c r="TAP1" s="109"/>
      <c r="TAQ1" s="109"/>
      <c r="TAR1" s="109"/>
      <c r="TAS1" s="109"/>
      <c r="TAT1" s="109"/>
      <c r="TAU1" s="109"/>
      <c r="TAV1" s="109"/>
      <c r="TAW1" s="109"/>
      <c r="TAX1" s="109"/>
      <c r="TAY1" s="109"/>
      <c r="TAZ1" s="109"/>
      <c r="TBA1" s="109"/>
      <c r="TBB1" s="109"/>
      <c r="TBC1" s="109"/>
      <c r="TBD1" s="109"/>
      <c r="TBE1" s="109"/>
      <c r="TBF1" s="109"/>
      <c r="TBG1" s="109"/>
      <c r="TBH1" s="109"/>
      <c r="TBI1" s="109"/>
      <c r="TBJ1" s="109"/>
      <c r="TBK1" s="109"/>
      <c r="TBL1" s="109"/>
      <c r="TBM1" s="109"/>
      <c r="TBN1" s="109"/>
      <c r="TBO1" s="109"/>
      <c r="TBP1" s="109"/>
      <c r="TBQ1" s="109"/>
      <c r="TBR1" s="109"/>
      <c r="TBS1" s="109"/>
      <c r="TBT1" s="109"/>
      <c r="TBU1" s="109"/>
      <c r="TBV1" s="109"/>
      <c r="TBW1" s="109"/>
      <c r="TBX1" s="109"/>
      <c r="TBY1" s="109"/>
      <c r="TBZ1" s="109"/>
      <c r="TCA1" s="109"/>
      <c r="TCB1" s="109"/>
      <c r="TCC1" s="109"/>
      <c r="TCD1" s="109"/>
      <c r="TCE1" s="109"/>
      <c r="TCF1" s="109"/>
      <c r="TCG1" s="109"/>
      <c r="TCH1" s="109"/>
      <c r="TCI1" s="109"/>
      <c r="TCJ1" s="109"/>
      <c r="TCK1" s="109"/>
      <c r="TCL1" s="109"/>
      <c r="TCM1" s="109"/>
      <c r="TCN1" s="109"/>
      <c r="TCO1" s="109"/>
      <c r="TCP1" s="109"/>
      <c r="TCQ1" s="109"/>
      <c r="TCR1" s="109"/>
      <c r="TCS1" s="109"/>
      <c r="TCT1" s="109"/>
      <c r="TCU1" s="109"/>
      <c r="TCV1" s="109"/>
      <c r="TCW1" s="109"/>
      <c r="TCX1" s="109"/>
      <c r="TCY1" s="109"/>
      <c r="TCZ1" s="109"/>
      <c r="TDA1" s="109"/>
      <c r="TDB1" s="109"/>
      <c r="TDC1" s="109"/>
      <c r="TDD1" s="109"/>
      <c r="TDE1" s="109"/>
      <c r="TDF1" s="109"/>
      <c r="TDG1" s="109"/>
      <c r="TDH1" s="109"/>
      <c r="TDI1" s="109"/>
      <c r="TDJ1" s="109"/>
      <c r="TDK1" s="109"/>
      <c r="TDL1" s="109"/>
      <c r="TDM1" s="109"/>
      <c r="TDN1" s="109"/>
      <c r="TDO1" s="109"/>
      <c r="TDP1" s="109"/>
      <c r="TDQ1" s="109"/>
      <c r="TDR1" s="109"/>
      <c r="TDS1" s="109"/>
      <c r="TDT1" s="109"/>
      <c r="TDU1" s="109"/>
      <c r="TDV1" s="109"/>
      <c r="TDW1" s="109"/>
      <c r="TDX1" s="109"/>
      <c r="TDY1" s="109"/>
      <c r="TDZ1" s="109"/>
      <c r="TEA1" s="109"/>
      <c r="TEB1" s="109"/>
      <c r="TEC1" s="109"/>
      <c r="TED1" s="109"/>
      <c r="TEE1" s="109"/>
      <c r="TEF1" s="109"/>
      <c r="TEG1" s="109"/>
      <c r="TEH1" s="109"/>
      <c r="TEI1" s="109"/>
      <c r="TEJ1" s="109"/>
      <c r="TEK1" s="109"/>
      <c r="TEL1" s="109"/>
      <c r="TEM1" s="109"/>
      <c r="TEN1" s="109"/>
      <c r="TEO1" s="109"/>
      <c r="TEP1" s="109"/>
      <c r="TEQ1" s="109"/>
      <c r="TER1" s="109"/>
      <c r="TES1" s="109"/>
      <c r="TET1" s="109"/>
      <c r="TEU1" s="109"/>
      <c r="TEV1" s="109"/>
      <c r="TEW1" s="109"/>
      <c r="TEX1" s="109"/>
      <c r="TEY1" s="109"/>
      <c r="TEZ1" s="109"/>
      <c r="TFA1" s="109"/>
      <c r="TFB1" s="109"/>
      <c r="TFC1" s="109"/>
      <c r="TFD1" s="109"/>
      <c r="TFE1" s="109"/>
      <c r="TFF1" s="109"/>
      <c r="TFG1" s="109"/>
      <c r="TFH1" s="109"/>
      <c r="TFI1" s="109"/>
      <c r="TFJ1" s="109"/>
      <c r="TFK1" s="109"/>
      <c r="TFL1" s="109"/>
      <c r="TFM1" s="109"/>
      <c r="TFN1" s="109"/>
      <c r="TFO1" s="109"/>
      <c r="TFP1" s="109"/>
      <c r="TFQ1" s="109"/>
      <c r="TFR1" s="109"/>
      <c r="TFS1" s="109"/>
      <c r="TFT1" s="109"/>
      <c r="TFU1" s="109"/>
      <c r="TFV1" s="109"/>
      <c r="TFW1" s="109"/>
      <c r="TFX1" s="109"/>
      <c r="TFY1" s="109"/>
      <c r="TFZ1" s="109"/>
      <c r="TGA1" s="109"/>
      <c r="TGB1" s="109"/>
      <c r="TGC1" s="109"/>
      <c r="TGD1" s="109"/>
      <c r="TGE1" s="109"/>
      <c r="TGF1" s="109"/>
      <c r="TGG1" s="109"/>
      <c r="TGH1" s="109"/>
      <c r="TGI1" s="109"/>
      <c r="TGJ1" s="109"/>
      <c r="TGK1" s="109"/>
      <c r="TGL1" s="109"/>
      <c r="TGM1" s="109"/>
      <c r="TGN1" s="109"/>
      <c r="TGO1" s="109"/>
      <c r="TGP1" s="109"/>
      <c r="TGQ1" s="109"/>
      <c r="TGR1" s="109"/>
      <c r="TGS1" s="109"/>
      <c r="TGT1" s="109"/>
      <c r="TGU1" s="109"/>
      <c r="TGV1" s="109"/>
      <c r="TGW1" s="109"/>
      <c r="TGX1" s="109"/>
      <c r="TGY1" s="109"/>
      <c r="TGZ1" s="109"/>
      <c r="THA1" s="109"/>
      <c r="THB1" s="109"/>
      <c r="THC1" s="109"/>
      <c r="THD1" s="109"/>
      <c r="THE1" s="109"/>
      <c r="THF1" s="109"/>
      <c r="THG1" s="109"/>
      <c r="THH1" s="109"/>
      <c r="THI1" s="109"/>
      <c r="THJ1" s="109"/>
      <c r="THK1" s="109"/>
      <c r="THL1" s="109"/>
      <c r="THM1" s="109"/>
      <c r="THN1" s="109"/>
      <c r="THO1" s="109"/>
      <c r="THP1" s="109"/>
      <c r="THQ1" s="109"/>
      <c r="THR1" s="109"/>
      <c r="THS1" s="109"/>
      <c r="THT1" s="109"/>
      <c r="THU1" s="109"/>
      <c r="THV1" s="109"/>
      <c r="THW1" s="109"/>
      <c r="THX1" s="109"/>
      <c r="THY1" s="109"/>
      <c r="THZ1" s="109"/>
      <c r="TIA1" s="109"/>
      <c r="TIB1" s="109"/>
      <c r="TIC1" s="109"/>
      <c r="TID1" s="109"/>
      <c r="TIE1" s="109"/>
      <c r="TIF1" s="109"/>
      <c r="TIG1" s="109"/>
      <c r="TIH1" s="109"/>
      <c r="TII1" s="109"/>
      <c r="TIJ1" s="109"/>
      <c r="TIK1" s="109"/>
      <c r="TIL1" s="109"/>
      <c r="TIM1" s="109"/>
      <c r="TIN1" s="109"/>
      <c r="TIO1" s="109"/>
      <c r="TIP1" s="109"/>
      <c r="TIQ1" s="109"/>
      <c r="TIR1" s="109"/>
      <c r="TIS1" s="109"/>
      <c r="TIT1" s="109"/>
      <c r="TIU1" s="109"/>
      <c r="TIV1" s="109"/>
      <c r="TIW1" s="109"/>
      <c r="TIX1" s="109"/>
      <c r="TIY1" s="109"/>
      <c r="TIZ1" s="109"/>
      <c r="TJA1" s="109"/>
      <c r="TJB1" s="109"/>
      <c r="TJC1" s="109"/>
      <c r="TJD1" s="109"/>
      <c r="TJE1" s="109"/>
      <c r="TJF1" s="109"/>
      <c r="TJG1" s="109"/>
      <c r="TJH1" s="109"/>
      <c r="TJI1" s="109"/>
      <c r="TJJ1" s="109"/>
      <c r="TJK1" s="109"/>
      <c r="TJL1" s="109"/>
      <c r="TJM1" s="109"/>
      <c r="TJN1" s="109"/>
      <c r="TJO1" s="109"/>
      <c r="TJP1" s="109"/>
      <c r="TJQ1" s="109"/>
      <c r="TJR1" s="109"/>
      <c r="TJS1" s="109"/>
      <c r="TJT1" s="109"/>
      <c r="TJU1" s="109"/>
      <c r="TJV1" s="109"/>
      <c r="TJW1" s="109"/>
      <c r="TJX1" s="109"/>
      <c r="TJY1" s="109"/>
      <c r="TJZ1" s="109"/>
      <c r="TKA1" s="109"/>
      <c r="TKB1" s="109"/>
      <c r="TKC1" s="109"/>
      <c r="TKD1" s="109"/>
      <c r="TKE1" s="109"/>
      <c r="TKF1" s="109"/>
      <c r="TKG1" s="109"/>
      <c r="TKH1" s="109"/>
      <c r="TKI1" s="109"/>
      <c r="TKJ1" s="109"/>
      <c r="TKK1" s="109"/>
      <c r="TKL1" s="109"/>
      <c r="TKM1" s="109"/>
      <c r="TKN1" s="109"/>
      <c r="TKO1" s="109"/>
      <c r="TKP1" s="109"/>
      <c r="TKQ1" s="109"/>
      <c r="TKR1" s="109"/>
      <c r="TKS1" s="109"/>
      <c r="TKT1" s="109"/>
      <c r="TKU1" s="109"/>
      <c r="TKV1" s="109"/>
      <c r="TKW1" s="109"/>
      <c r="TKX1" s="109"/>
      <c r="TKY1" s="109"/>
      <c r="TKZ1" s="109"/>
      <c r="TLA1" s="109"/>
      <c r="TLB1" s="109"/>
      <c r="TLC1" s="109"/>
      <c r="TLD1" s="109"/>
      <c r="TLE1" s="109"/>
      <c r="TLF1" s="109"/>
      <c r="TLG1" s="109"/>
      <c r="TLH1" s="109"/>
      <c r="TLI1" s="109"/>
      <c r="TLJ1" s="109"/>
      <c r="TLK1" s="109"/>
      <c r="TLL1" s="109"/>
      <c r="TLM1" s="109"/>
      <c r="TLN1" s="109"/>
      <c r="TLO1" s="109"/>
      <c r="TLP1" s="109"/>
      <c r="TLQ1" s="109"/>
      <c r="TLR1" s="109"/>
      <c r="TLS1" s="109"/>
      <c r="TLT1" s="109"/>
      <c r="TLU1" s="109"/>
      <c r="TLV1" s="109"/>
      <c r="TLW1" s="109"/>
      <c r="TLX1" s="109"/>
      <c r="TLY1" s="109"/>
      <c r="TLZ1" s="109"/>
      <c r="TMA1" s="109"/>
      <c r="TMB1" s="109"/>
      <c r="TMC1" s="109"/>
      <c r="TMD1" s="109"/>
      <c r="TME1" s="109"/>
      <c r="TMF1" s="109"/>
      <c r="TMG1" s="109"/>
      <c r="TMH1" s="109"/>
      <c r="TMI1" s="109"/>
      <c r="TMJ1" s="109"/>
      <c r="TMK1" s="109"/>
      <c r="TML1" s="109"/>
      <c r="TMM1" s="109"/>
      <c r="TMN1" s="109"/>
      <c r="TMO1" s="109"/>
      <c r="TMP1" s="109"/>
      <c r="TMQ1" s="109"/>
      <c r="TMR1" s="109"/>
      <c r="TMS1" s="109"/>
      <c r="TMT1" s="109"/>
      <c r="TMU1" s="109"/>
      <c r="TMV1" s="109"/>
      <c r="TMW1" s="109"/>
      <c r="TMX1" s="109"/>
      <c r="TMY1" s="109"/>
      <c r="TMZ1" s="109"/>
      <c r="TNA1" s="109"/>
      <c r="TNB1" s="109"/>
      <c r="TNC1" s="109"/>
      <c r="TND1" s="109"/>
      <c r="TNE1" s="109"/>
      <c r="TNF1" s="109"/>
      <c r="TNG1" s="109"/>
      <c r="TNH1" s="109"/>
      <c r="TNI1" s="109"/>
      <c r="TNJ1" s="109"/>
      <c r="TNK1" s="109"/>
      <c r="TNL1" s="109"/>
      <c r="TNM1" s="109"/>
      <c r="TNN1" s="109"/>
      <c r="TNO1" s="109"/>
      <c r="TNP1" s="109"/>
      <c r="TNQ1" s="109"/>
      <c r="TNR1" s="109"/>
      <c r="TNS1" s="109"/>
      <c r="TNT1" s="109"/>
      <c r="TNU1" s="109"/>
      <c r="TNV1" s="109"/>
      <c r="TNW1" s="109"/>
      <c r="TNX1" s="109"/>
      <c r="TNY1" s="109"/>
      <c r="TNZ1" s="109"/>
      <c r="TOA1" s="109"/>
      <c r="TOB1" s="109"/>
      <c r="TOC1" s="109"/>
      <c r="TOD1" s="109"/>
      <c r="TOE1" s="109"/>
      <c r="TOF1" s="109"/>
      <c r="TOG1" s="109"/>
      <c r="TOH1" s="109"/>
      <c r="TOI1" s="109"/>
      <c r="TOJ1" s="109"/>
      <c r="TOK1" s="109"/>
      <c r="TOL1" s="109"/>
      <c r="TOM1" s="109"/>
      <c r="TON1" s="109"/>
      <c r="TOO1" s="109"/>
      <c r="TOP1" s="109"/>
      <c r="TOQ1" s="109"/>
      <c r="TOR1" s="109"/>
      <c r="TOS1" s="109"/>
      <c r="TOT1" s="109"/>
      <c r="TOU1" s="109"/>
      <c r="TOV1" s="109"/>
      <c r="TOW1" s="109"/>
      <c r="TOX1" s="109"/>
      <c r="TOY1" s="109"/>
      <c r="TOZ1" s="109"/>
      <c r="TPA1" s="109"/>
      <c r="TPB1" s="109"/>
      <c r="TPC1" s="109"/>
      <c r="TPD1" s="109"/>
      <c r="TPE1" s="109"/>
      <c r="TPF1" s="109"/>
      <c r="TPG1" s="109"/>
      <c r="TPH1" s="109"/>
      <c r="TPI1" s="109"/>
      <c r="TPJ1" s="109"/>
      <c r="TPK1" s="109"/>
      <c r="TPL1" s="109"/>
      <c r="TPM1" s="109"/>
      <c r="TPN1" s="109"/>
      <c r="TPO1" s="109"/>
      <c r="TPP1" s="109"/>
      <c r="TPQ1" s="109"/>
      <c r="TPR1" s="109"/>
      <c r="TPS1" s="109"/>
      <c r="TPT1" s="109"/>
      <c r="TPU1" s="109"/>
      <c r="TPV1" s="109"/>
      <c r="TPW1" s="109"/>
      <c r="TPX1" s="109"/>
      <c r="TPY1" s="109"/>
      <c r="TPZ1" s="109"/>
      <c r="TQA1" s="109"/>
      <c r="TQB1" s="109"/>
      <c r="TQC1" s="109"/>
      <c r="TQD1" s="109"/>
      <c r="TQE1" s="109"/>
      <c r="TQF1" s="109"/>
      <c r="TQG1" s="109"/>
      <c r="TQH1" s="109"/>
      <c r="TQI1" s="109"/>
      <c r="TQJ1" s="109"/>
      <c r="TQK1" s="109"/>
      <c r="TQL1" s="109"/>
      <c r="TQM1" s="109"/>
      <c r="TQN1" s="109"/>
      <c r="TQO1" s="109"/>
      <c r="TQP1" s="109"/>
      <c r="TQQ1" s="109"/>
      <c r="TQR1" s="109"/>
      <c r="TQS1" s="109"/>
      <c r="TQT1" s="109"/>
      <c r="TQU1" s="109"/>
      <c r="TQV1" s="109"/>
      <c r="TQW1" s="109"/>
      <c r="TQX1" s="109"/>
      <c r="TQY1" s="109"/>
      <c r="TQZ1" s="109"/>
      <c r="TRA1" s="109"/>
      <c r="TRB1" s="109"/>
      <c r="TRC1" s="109"/>
      <c r="TRD1" s="109"/>
      <c r="TRE1" s="109"/>
      <c r="TRF1" s="109"/>
      <c r="TRG1" s="109"/>
      <c r="TRH1" s="109"/>
      <c r="TRI1" s="109"/>
      <c r="TRJ1" s="109"/>
      <c r="TRK1" s="109"/>
      <c r="TRL1" s="109"/>
      <c r="TRM1" s="109"/>
      <c r="TRN1" s="109"/>
      <c r="TRO1" s="109"/>
      <c r="TRP1" s="109"/>
      <c r="TRQ1" s="109"/>
      <c r="TRR1" s="109"/>
      <c r="TRS1" s="109"/>
      <c r="TRT1" s="109"/>
      <c r="TRU1" s="109"/>
      <c r="TRV1" s="109"/>
      <c r="TRW1" s="109"/>
      <c r="TRX1" s="109"/>
      <c r="TRY1" s="109"/>
      <c r="TRZ1" s="109"/>
      <c r="TSA1" s="109"/>
      <c r="TSB1" s="109"/>
      <c r="TSC1" s="109"/>
      <c r="TSD1" s="109"/>
      <c r="TSE1" s="109"/>
      <c r="TSF1" s="109"/>
      <c r="TSG1" s="109"/>
      <c r="TSH1" s="109"/>
      <c r="TSI1" s="109"/>
      <c r="TSJ1" s="109"/>
      <c r="TSK1" s="109"/>
      <c r="TSL1" s="109"/>
      <c r="TSM1" s="109"/>
      <c r="TSN1" s="109"/>
      <c r="TSO1" s="109"/>
      <c r="TSP1" s="109"/>
      <c r="TSQ1" s="109"/>
      <c r="TSR1" s="109"/>
      <c r="TSS1" s="109"/>
      <c r="TST1" s="109"/>
      <c r="TSU1" s="109"/>
      <c r="TSV1" s="109"/>
      <c r="TSW1" s="109"/>
      <c r="TSX1" s="109"/>
      <c r="TSY1" s="109"/>
      <c r="TSZ1" s="109"/>
      <c r="TTA1" s="109"/>
      <c r="TTB1" s="109"/>
      <c r="TTC1" s="109"/>
      <c r="TTD1" s="109"/>
      <c r="TTE1" s="109"/>
      <c r="TTF1" s="109"/>
      <c r="TTG1" s="109"/>
      <c r="TTH1" s="109"/>
      <c r="TTI1" s="109"/>
      <c r="TTJ1" s="109"/>
      <c r="TTK1" s="109"/>
      <c r="TTL1" s="109"/>
      <c r="TTM1" s="109"/>
      <c r="TTN1" s="109"/>
      <c r="TTO1" s="109"/>
      <c r="TTP1" s="109"/>
      <c r="TTQ1" s="109"/>
      <c r="TTR1" s="109"/>
      <c r="TTS1" s="109"/>
      <c r="TTT1" s="109"/>
      <c r="TTU1" s="109"/>
      <c r="TTV1" s="109"/>
      <c r="TTW1" s="109"/>
      <c r="TTX1" s="109"/>
      <c r="TTY1" s="109"/>
      <c r="TTZ1" s="109"/>
      <c r="TUA1" s="109"/>
      <c r="TUB1" s="109"/>
      <c r="TUC1" s="109"/>
      <c r="TUD1" s="109"/>
      <c r="TUE1" s="109"/>
      <c r="TUF1" s="109"/>
      <c r="TUG1" s="109"/>
      <c r="TUH1" s="109"/>
      <c r="TUI1" s="109"/>
      <c r="TUJ1" s="109"/>
      <c r="TUK1" s="109"/>
      <c r="TUL1" s="109"/>
      <c r="TUM1" s="109"/>
      <c r="TUN1" s="109"/>
      <c r="TUO1" s="109"/>
      <c r="TUP1" s="109"/>
      <c r="TUQ1" s="109"/>
      <c r="TUR1" s="109"/>
      <c r="TUS1" s="109"/>
      <c r="TUT1" s="109"/>
      <c r="TUU1" s="109"/>
      <c r="TUV1" s="109"/>
      <c r="TUW1" s="109"/>
      <c r="TUX1" s="109"/>
      <c r="TUY1" s="109"/>
      <c r="TUZ1" s="109"/>
      <c r="TVA1" s="109"/>
      <c r="TVB1" s="109"/>
      <c r="TVC1" s="109"/>
      <c r="TVD1" s="109"/>
      <c r="TVE1" s="109"/>
      <c r="TVF1" s="109"/>
      <c r="TVG1" s="109"/>
      <c r="TVH1" s="109"/>
      <c r="TVI1" s="109"/>
      <c r="TVJ1" s="109"/>
      <c r="TVK1" s="109"/>
      <c r="TVL1" s="109"/>
      <c r="TVM1" s="109"/>
      <c r="TVN1" s="109"/>
      <c r="TVO1" s="109"/>
      <c r="TVP1" s="109"/>
      <c r="TVQ1" s="109"/>
      <c r="TVR1" s="109"/>
      <c r="TVS1" s="109"/>
      <c r="TVT1" s="109"/>
      <c r="TVU1" s="109"/>
      <c r="TVV1" s="109"/>
      <c r="TVW1" s="109"/>
      <c r="TVX1" s="109"/>
      <c r="TVY1" s="109"/>
      <c r="TVZ1" s="109"/>
      <c r="TWA1" s="109"/>
      <c r="TWB1" s="109"/>
      <c r="TWC1" s="109"/>
      <c r="TWD1" s="109"/>
      <c r="TWE1" s="109"/>
      <c r="TWF1" s="109"/>
      <c r="TWG1" s="109"/>
      <c r="TWH1" s="109"/>
      <c r="TWI1" s="109"/>
      <c r="TWJ1" s="109"/>
      <c r="TWK1" s="109"/>
      <c r="TWL1" s="109"/>
      <c r="TWM1" s="109"/>
      <c r="TWN1" s="109"/>
      <c r="TWO1" s="109"/>
      <c r="TWP1" s="109"/>
      <c r="TWQ1" s="109"/>
      <c r="TWR1" s="109"/>
      <c r="TWS1" s="109"/>
      <c r="TWT1" s="109"/>
      <c r="TWU1" s="109"/>
      <c r="TWV1" s="109"/>
      <c r="TWW1" s="109"/>
      <c r="TWX1" s="109"/>
      <c r="TWY1" s="109"/>
      <c r="TWZ1" s="109"/>
      <c r="TXA1" s="109"/>
      <c r="TXB1" s="109"/>
      <c r="TXC1" s="109"/>
      <c r="TXD1" s="109"/>
      <c r="TXE1" s="109"/>
      <c r="TXF1" s="109"/>
      <c r="TXG1" s="109"/>
      <c r="TXH1" s="109"/>
      <c r="TXI1" s="109"/>
      <c r="TXJ1" s="109"/>
      <c r="TXK1" s="109"/>
      <c r="TXL1" s="109"/>
      <c r="TXM1" s="109"/>
      <c r="TXN1" s="109"/>
      <c r="TXO1" s="109"/>
      <c r="TXP1" s="109"/>
      <c r="TXQ1" s="109"/>
      <c r="TXR1" s="109"/>
      <c r="TXS1" s="109"/>
      <c r="TXT1" s="109"/>
      <c r="TXU1" s="109"/>
      <c r="TXV1" s="109"/>
      <c r="TXW1" s="109"/>
      <c r="TXX1" s="109"/>
      <c r="TXY1" s="109"/>
      <c r="TXZ1" s="109"/>
      <c r="TYA1" s="109"/>
      <c r="TYB1" s="109"/>
      <c r="TYC1" s="109"/>
      <c r="TYD1" s="109"/>
      <c r="TYE1" s="109"/>
      <c r="TYF1" s="109"/>
      <c r="TYG1" s="109"/>
      <c r="TYH1" s="109"/>
      <c r="TYI1" s="109"/>
      <c r="TYJ1" s="109"/>
      <c r="TYK1" s="109"/>
      <c r="TYL1" s="109"/>
      <c r="TYM1" s="109"/>
      <c r="TYN1" s="109"/>
      <c r="TYO1" s="109"/>
      <c r="TYP1" s="109"/>
      <c r="TYQ1" s="109"/>
      <c r="TYR1" s="109"/>
      <c r="TYS1" s="109"/>
      <c r="TYT1" s="109"/>
      <c r="TYU1" s="109"/>
      <c r="TYV1" s="109"/>
      <c r="TYW1" s="109"/>
      <c r="TYX1" s="109"/>
      <c r="TYY1" s="109"/>
      <c r="TYZ1" s="109"/>
      <c r="TZA1" s="109"/>
      <c r="TZB1" s="109"/>
      <c r="TZC1" s="109"/>
      <c r="TZD1" s="109"/>
      <c r="TZE1" s="109"/>
      <c r="TZF1" s="109"/>
      <c r="TZG1" s="109"/>
      <c r="TZH1" s="109"/>
      <c r="TZI1" s="109"/>
      <c r="TZJ1" s="109"/>
      <c r="TZK1" s="109"/>
      <c r="TZL1" s="109"/>
      <c r="TZM1" s="109"/>
      <c r="TZN1" s="109"/>
      <c r="TZO1" s="109"/>
      <c r="TZP1" s="109"/>
      <c r="TZQ1" s="109"/>
      <c r="TZR1" s="109"/>
      <c r="TZS1" s="109"/>
      <c r="TZT1" s="109"/>
      <c r="TZU1" s="109"/>
      <c r="TZV1" s="109"/>
      <c r="TZW1" s="109"/>
      <c r="TZX1" s="109"/>
      <c r="TZY1" s="109"/>
      <c r="TZZ1" s="109"/>
      <c r="UAA1" s="109"/>
      <c r="UAB1" s="109"/>
      <c r="UAC1" s="109"/>
      <c r="UAD1" s="109"/>
      <c r="UAE1" s="109"/>
      <c r="UAF1" s="109"/>
      <c r="UAG1" s="109"/>
      <c r="UAH1" s="109"/>
      <c r="UAI1" s="109"/>
      <c r="UAJ1" s="109"/>
      <c r="UAK1" s="109"/>
      <c r="UAL1" s="109"/>
      <c r="UAM1" s="109"/>
      <c r="UAN1" s="109"/>
      <c r="UAO1" s="109"/>
      <c r="UAP1" s="109"/>
      <c r="UAQ1" s="109"/>
      <c r="UAR1" s="109"/>
      <c r="UAS1" s="109"/>
      <c r="UAT1" s="109"/>
      <c r="UAU1" s="109"/>
      <c r="UAV1" s="109"/>
      <c r="UAW1" s="109"/>
      <c r="UAX1" s="109"/>
      <c r="UAY1" s="109"/>
      <c r="UAZ1" s="109"/>
      <c r="UBA1" s="109"/>
      <c r="UBB1" s="109"/>
      <c r="UBC1" s="109"/>
      <c r="UBD1" s="109"/>
      <c r="UBE1" s="109"/>
      <c r="UBF1" s="109"/>
      <c r="UBG1" s="109"/>
      <c r="UBH1" s="109"/>
      <c r="UBI1" s="109"/>
      <c r="UBJ1" s="109"/>
      <c r="UBK1" s="109"/>
      <c r="UBL1" s="109"/>
      <c r="UBM1" s="109"/>
      <c r="UBN1" s="109"/>
      <c r="UBO1" s="109"/>
      <c r="UBP1" s="109"/>
      <c r="UBQ1" s="109"/>
      <c r="UBR1" s="109"/>
      <c r="UBS1" s="109"/>
      <c r="UBT1" s="109"/>
      <c r="UBU1" s="109"/>
      <c r="UBV1" s="109"/>
      <c r="UBW1" s="109"/>
      <c r="UBX1" s="109"/>
      <c r="UBY1" s="109"/>
      <c r="UBZ1" s="109"/>
      <c r="UCA1" s="109"/>
      <c r="UCB1" s="109"/>
      <c r="UCC1" s="109"/>
      <c r="UCD1" s="109"/>
      <c r="UCE1" s="109"/>
      <c r="UCF1" s="109"/>
      <c r="UCG1" s="109"/>
      <c r="UCH1" s="109"/>
      <c r="UCI1" s="109"/>
      <c r="UCJ1" s="109"/>
      <c r="UCK1" s="109"/>
      <c r="UCL1" s="109"/>
      <c r="UCM1" s="109"/>
      <c r="UCN1" s="109"/>
      <c r="UCO1" s="109"/>
      <c r="UCP1" s="109"/>
      <c r="UCQ1" s="109"/>
      <c r="UCR1" s="109"/>
      <c r="UCS1" s="109"/>
      <c r="UCT1" s="109"/>
      <c r="UCU1" s="109"/>
      <c r="UCV1" s="109"/>
      <c r="UCW1" s="109"/>
      <c r="UCX1" s="109"/>
      <c r="UCY1" s="109"/>
      <c r="UCZ1" s="109"/>
      <c r="UDA1" s="109"/>
      <c r="UDB1" s="109"/>
      <c r="UDC1" s="109"/>
      <c r="UDD1" s="109"/>
      <c r="UDE1" s="109"/>
      <c r="UDF1" s="109"/>
      <c r="UDG1" s="109"/>
      <c r="UDH1" s="109"/>
      <c r="UDI1" s="109"/>
      <c r="UDJ1" s="109"/>
      <c r="UDK1" s="109"/>
      <c r="UDL1" s="109"/>
      <c r="UDM1" s="109"/>
      <c r="UDN1" s="109"/>
      <c r="UDO1" s="109"/>
      <c r="UDP1" s="109"/>
      <c r="UDQ1" s="109"/>
      <c r="UDR1" s="109"/>
      <c r="UDS1" s="109"/>
      <c r="UDT1" s="109"/>
      <c r="UDU1" s="109"/>
      <c r="UDV1" s="109"/>
      <c r="UDW1" s="109"/>
      <c r="UDX1" s="109"/>
      <c r="UDY1" s="109"/>
      <c r="UDZ1" s="109"/>
      <c r="UEA1" s="109"/>
      <c r="UEB1" s="109"/>
      <c r="UEC1" s="109"/>
      <c r="UED1" s="109"/>
      <c r="UEE1" s="109"/>
      <c r="UEF1" s="109"/>
      <c r="UEG1" s="109"/>
      <c r="UEH1" s="109"/>
      <c r="UEI1" s="109"/>
      <c r="UEJ1" s="109"/>
      <c r="UEK1" s="109"/>
      <c r="UEL1" s="109"/>
      <c r="UEM1" s="109"/>
      <c r="UEN1" s="109"/>
      <c r="UEO1" s="109"/>
      <c r="UEP1" s="109"/>
      <c r="UEQ1" s="109"/>
      <c r="UER1" s="109"/>
      <c r="UES1" s="109"/>
      <c r="UET1" s="109"/>
      <c r="UEU1" s="109"/>
      <c r="UEV1" s="109"/>
      <c r="UEW1" s="109"/>
      <c r="UEX1" s="109"/>
      <c r="UEY1" s="109"/>
      <c r="UEZ1" s="109"/>
      <c r="UFA1" s="109"/>
      <c r="UFB1" s="109"/>
      <c r="UFC1" s="109"/>
      <c r="UFD1" s="109"/>
      <c r="UFE1" s="109"/>
      <c r="UFF1" s="109"/>
      <c r="UFG1" s="109"/>
      <c r="UFH1" s="109"/>
      <c r="UFI1" s="109"/>
      <c r="UFJ1" s="109"/>
      <c r="UFK1" s="109"/>
      <c r="UFL1" s="109"/>
      <c r="UFM1" s="109"/>
      <c r="UFN1" s="109"/>
      <c r="UFO1" s="109"/>
      <c r="UFP1" s="109"/>
      <c r="UFQ1" s="109"/>
      <c r="UFR1" s="109"/>
      <c r="UFS1" s="109"/>
      <c r="UFT1" s="109"/>
      <c r="UFU1" s="109"/>
      <c r="UFV1" s="109"/>
      <c r="UFW1" s="109"/>
      <c r="UFX1" s="109"/>
      <c r="UFY1" s="109"/>
      <c r="UFZ1" s="109"/>
      <c r="UGA1" s="109"/>
      <c r="UGB1" s="109"/>
      <c r="UGC1" s="109"/>
      <c r="UGD1" s="109"/>
      <c r="UGE1" s="109"/>
      <c r="UGF1" s="109"/>
      <c r="UGG1" s="109"/>
      <c r="UGH1" s="109"/>
      <c r="UGI1" s="109"/>
      <c r="UGJ1" s="109"/>
      <c r="UGK1" s="109"/>
      <c r="UGL1" s="109"/>
      <c r="UGM1" s="109"/>
      <c r="UGN1" s="109"/>
      <c r="UGO1" s="109"/>
      <c r="UGP1" s="109"/>
      <c r="UGQ1" s="109"/>
      <c r="UGR1" s="109"/>
      <c r="UGS1" s="109"/>
      <c r="UGT1" s="109"/>
      <c r="UGU1" s="109"/>
      <c r="UGV1" s="109"/>
      <c r="UGW1" s="109"/>
      <c r="UGX1" s="109"/>
      <c r="UGY1" s="109"/>
      <c r="UGZ1" s="109"/>
      <c r="UHA1" s="109"/>
      <c r="UHB1" s="109"/>
      <c r="UHC1" s="109"/>
      <c r="UHD1" s="109"/>
      <c r="UHE1" s="109"/>
      <c r="UHF1" s="109"/>
      <c r="UHG1" s="109"/>
      <c r="UHH1" s="109"/>
      <c r="UHI1" s="109"/>
      <c r="UHJ1" s="109"/>
      <c r="UHK1" s="109"/>
      <c r="UHL1" s="109"/>
      <c r="UHM1" s="109"/>
      <c r="UHN1" s="109"/>
      <c r="UHO1" s="109"/>
      <c r="UHP1" s="109"/>
      <c r="UHQ1" s="109"/>
      <c r="UHR1" s="109"/>
      <c r="UHS1" s="109"/>
      <c r="UHT1" s="109"/>
      <c r="UHU1" s="109"/>
      <c r="UHV1" s="109"/>
      <c r="UHW1" s="109"/>
      <c r="UHX1" s="109"/>
      <c r="UHY1" s="109"/>
      <c r="UHZ1" s="109"/>
      <c r="UIA1" s="109"/>
      <c r="UIB1" s="109"/>
      <c r="UIC1" s="109"/>
      <c r="UID1" s="109"/>
      <c r="UIE1" s="109"/>
      <c r="UIF1" s="109"/>
      <c r="UIG1" s="109"/>
      <c r="UIH1" s="109"/>
      <c r="UII1" s="109"/>
      <c r="UIJ1" s="109"/>
      <c r="UIK1" s="109"/>
      <c r="UIL1" s="109"/>
      <c r="UIM1" s="109"/>
      <c r="UIN1" s="109"/>
      <c r="UIO1" s="109"/>
      <c r="UIP1" s="109"/>
      <c r="UIQ1" s="109"/>
      <c r="UIR1" s="109"/>
      <c r="UIS1" s="109"/>
      <c r="UIT1" s="109"/>
      <c r="UIU1" s="109"/>
      <c r="UIV1" s="109"/>
      <c r="UIW1" s="109"/>
      <c r="UIX1" s="109"/>
      <c r="UIY1" s="109"/>
      <c r="UIZ1" s="109"/>
      <c r="UJA1" s="109"/>
      <c r="UJB1" s="109"/>
      <c r="UJC1" s="109"/>
      <c r="UJD1" s="109"/>
      <c r="UJE1" s="109"/>
      <c r="UJF1" s="109"/>
      <c r="UJG1" s="109"/>
      <c r="UJH1" s="109"/>
      <c r="UJI1" s="109"/>
      <c r="UJJ1" s="109"/>
      <c r="UJK1" s="109"/>
      <c r="UJL1" s="109"/>
      <c r="UJM1" s="109"/>
      <c r="UJN1" s="109"/>
      <c r="UJO1" s="109"/>
      <c r="UJP1" s="109"/>
      <c r="UJQ1" s="109"/>
      <c r="UJR1" s="109"/>
      <c r="UJS1" s="109"/>
      <c r="UJT1" s="109"/>
      <c r="UJU1" s="109"/>
      <c r="UJV1" s="109"/>
      <c r="UJW1" s="109"/>
      <c r="UJX1" s="109"/>
      <c r="UJY1" s="109"/>
      <c r="UJZ1" s="109"/>
      <c r="UKA1" s="109"/>
      <c r="UKB1" s="109"/>
      <c r="UKC1" s="109"/>
      <c r="UKD1" s="109"/>
      <c r="UKE1" s="109"/>
      <c r="UKF1" s="109"/>
      <c r="UKG1" s="109"/>
      <c r="UKH1" s="109"/>
      <c r="UKI1" s="109"/>
      <c r="UKJ1" s="109"/>
      <c r="UKK1" s="109"/>
      <c r="UKL1" s="109"/>
      <c r="UKM1" s="109"/>
      <c r="UKN1" s="109"/>
      <c r="UKO1" s="109"/>
      <c r="UKP1" s="109"/>
      <c r="UKQ1" s="109"/>
      <c r="UKR1" s="109"/>
      <c r="UKS1" s="109"/>
      <c r="UKT1" s="109"/>
      <c r="UKU1" s="109"/>
      <c r="UKV1" s="109"/>
      <c r="UKW1" s="109"/>
      <c r="UKX1" s="109"/>
      <c r="UKY1" s="109"/>
      <c r="UKZ1" s="109"/>
      <c r="ULA1" s="109"/>
      <c r="ULB1" s="109"/>
      <c r="ULC1" s="109"/>
      <c r="ULD1" s="109"/>
      <c r="ULE1" s="109"/>
      <c r="ULF1" s="109"/>
      <c r="ULG1" s="109"/>
      <c r="ULH1" s="109"/>
      <c r="ULI1" s="109"/>
      <c r="ULJ1" s="109"/>
      <c r="ULK1" s="109"/>
      <c r="ULL1" s="109"/>
      <c r="ULM1" s="109"/>
      <c r="ULN1" s="109"/>
      <c r="ULO1" s="109"/>
      <c r="ULP1" s="109"/>
      <c r="ULQ1" s="109"/>
      <c r="ULR1" s="109"/>
      <c r="ULS1" s="109"/>
      <c r="ULT1" s="109"/>
      <c r="ULU1" s="109"/>
      <c r="ULV1" s="109"/>
      <c r="ULW1" s="109"/>
      <c r="ULX1" s="109"/>
      <c r="ULY1" s="109"/>
      <c r="ULZ1" s="109"/>
      <c r="UMA1" s="109"/>
      <c r="UMB1" s="109"/>
      <c r="UMC1" s="109"/>
      <c r="UMD1" s="109"/>
      <c r="UME1" s="109"/>
      <c r="UMF1" s="109"/>
      <c r="UMG1" s="109"/>
      <c r="UMH1" s="109"/>
      <c r="UMI1" s="109"/>
      <c r="UMJ1" s="109"/>
      <c r="UMK1" s="109"/>
      <c r="UML1" s="109"/>
      <c r="UMM1" s="109"/>
      <c r="UMN1" s="109"/>
      <c r="UMO1" s="109"/>
      <c r="UMP1" s="109"/>
      <c r="UMQ1" s="109"/>
      <c r="UMR1" s="109"/>
      <c r="UMS1" s="109"/>
      <c r="UMT1" s="109"/>
      <c r="UMU1" s="109"/>
      <c r="UMV1" s="109"/>
      <c r="UMW1" s="109"/>
      <c r="UMX1" s="109"/>
      <c r="UMY1" s="109"/>
      <c r="UMZ1" s="109"/>
      <c r="UNA1" s="109"/>
      <c r="UNB1" s="109"/>
      <c r="UNC1" s="109"/>
      <c r="UND1" s="109"/>
      <c r="UNE1" s="109"/>
      <c r="UNF1" s="109"/>
      <c r="UNG1" s="109"/>
      <c r="UNH1" s="109"/>
      <c r="UNI1" s="109"/>
      <c r="UNJ1" s="109"/>
      <c r="UNK1" s="109"/>
      <c r="UNL1" s="109"/>
      <c r="UNM1" s="109"/>
      <c r="UNN1" s="109"/>
      <c r="UNO1" s="109"/>
      <c r="UNP1" s="109"/>
      <c r="UNQ1" s="109"/>
      <c r="UNR1" s="109"/>
      <c r="UNS1" s="109"/>
      <c r="UNT1" s="109"/>
      <c r="UNU1" s="109"/>
      <c r="UNV1" s="109"/>
      <c r="UNW1" s="109"/>
      <c r="UNX1" s="109"/>
      <c r="UNY1" s="109"/>
      <c r="UNZ1" s="109"/>
      <c r="UOA1" s="109"/>
      <c r="UOB1" s="109"/>
      <c r="UOC1" s="109"/>
      <c r="UOD1" s="109"/>
      <c r="UOE1" s="109"/>
      <c r="UOF1" s="109"/>
      <c r="UOG1" s="109"/>
      <c r="UOH1" s="109"/>
      <c r="UOI1" s="109"/>
      <c r="UOJ1" s="109"/>
      <c r="UOK1" s="109"/>
      <c r="UOL1" s="109"/>
      <c r="UOM1" s="109"/>
      <c r="UON1" s="109"/>
      <c r="UOO1" s="109"/>
      <c r="UOP1" s="109"/>
      <c r="UOQ1" s="109"/>
      <c r="UOR1" s="109"/>
      <c r="UOS1" s="109"/>
      <c r="UOT1" s="109"/>
      <c r="UOU1" s="109"/>
      <c r="UOV1" s="109"/>
      <c r="UOW1" s="109"/>
      <c r="UOX1" s="109"/>
      <c r="UOY1" s="109"/>
      <c r="UOZ1" s="109"/>
      <c r="UPA1" s="109"/>
      <c r="UPB1" s="109"/>
      <c r="UPC1" s="109"/>
      <c r="UPD1" s="109"/>
      <c r="UPE1" s="109"/>
      <c r="UPF1" s="109"/>
      <c r="UPG1" s="109"/>
      <c r="UPH1" s="109"/>
      <c r="UPI1" s="109"/>
      <c r="UPJ1" s="109"/>
      <c r="UPK1" s="109"/>
      <c r="UPL1" s="109"/>
      <c r="UPM1" s="109"/>
      <c r="UPN1" s="109"/>
      <c r="UPO1" s="109"/>
      <c r="UPP1" s="109"/>
      <c r="UPQ1" s="109"/>
      <c r="UPR1" s="109"/>
      <c r="UPS1" s="109"/>
      <c r="UPT1" s="109"/>
      <c r="UPU1" s="109"/>
      <c r="UPV1" s="109"/>
      <c r="UPW1" s="109"/>
      <c r="UPX1" s="109"/>
      <c r="UPY1" s="109"/>
      <c r="UPZ1" s="109"/>
      <c r="UQA1" s="109"/>
      <c r="UQB1" s="109"/>
      <c r="UQC1" s="109"/>
      <c r="UQD1" s="109"/>
      <c r="UQE1" s="109"/>
      <c r="UQF1" s="109"/>
      <c r="UQG1" s="109"/>
      <c r="UQH1" s="109"/>
      <c r="UQI1" s="109"/>
      <c r="UQJ1" s="109"/>
      <c r="UQK1" s="109"/>
      <c r="UQL1" s="109"/>
      <c r="UQM1" s="109"/>
      <c r="UQN1" s="109"/>
      <c r="UQO1" s="109"/>
      <c r="UQP1" s="109"/>
      <c r="UQQ1" s="109"/>
      <c r="UQR1" s="109"/>
      <c r="UQS1" s="109"/>
      <c r="UQT1" s="109"/>
      <c r="UQU1" s="109"/>
      <c r="UQV1" s="109"/>
      <c r="UQW1" s="109"/>
      <c r="UQX1" s="109"/>
      <c r="UQY1" s="109"/>
      <c r="UQZ1" s="109"/>
      <c r="URA1" s="109"/>
      <c r="URB1" s="109"/>
      <c r="URC1" s="109"/>
      <c r="URD1" s="109"/>
      <c r="URE1" s="109"/>
      <c r="URF1" s="109"/>
      <c r="URG1" s="109"/>
      <c r="URH1" s="109"/>
      <c r="URI1" s="109"/>
      <c r="URJ1" s="109"/>
      <c r="URK1" s="109"/>
      <c r="URL1" s="109"/>
      <c r="URM1" s="109"/>
      <c r="URN1" s="109"/>
      <c r="URO1" s="109"/>
      <c r="URP1" s="109"/>
      <c r="URQ1" s="109"/>
      <c r="URR1" s="109"/>
      <c r="URS1" s="109"/>
      <c r="URT1" s="109"/>
      <c r="URU1" s="109"/>
      <c r="URV1" s="109"/>
      <c r="URW1" s="109"/>
      <c r="URX1" s="109"/>
      <c r="URY1" s="109"/>
      <c r="URZ1" s="109"/>
      <c r="USA1" s="109"/>
      <c r="USB1" s="109"/>
      <c r="USC1" s="109"/>
      <c r="USD1" s="109"/>
      <c r="USE1" s="109"/>
      <c r="USF1" s="109"/>
      <c r="USG1" s="109"/>
      <c r="USH1" s="109"/>
      <c r="USI1" s="109"/>
      <c r="USJ1" s="109"/>
      <c r="USK1" s="109"/>
      <c r="USL1" s="109"/>
      <c r="USM1" s="109"/>
      <c r="USN1" s="109"/>
      <c r="USO1" s="109"/>
      <c r="USP1" s="109"/>
      <c r="USQ1" s="109"/>
      <c r="USR1" s="109"/>
      <c r="USS1" s="109"/>
      <c r="UST1" s="109"/>
      <c r="USU1" s="109"/>
      <c r="USV1" s="109"/>
      <c r="USW1" s="109"/>
      <c r="USX1" s="109"/>
      <c r="USY1" s="109"/>
      <c r="USZ1" s="109"/>
      <c r="UTA1" s="109"/>
      <c r="UTB1" s="109"/>
      <c r="UTC1" s="109"/>
      <c r="UTD1" s="109"/>
      <c r="UTE1" s="109"/>
      <c r="UTF1" s="109"/>
      <c r="UTG1" s="109"/>
      <c r="UTH1" s="109"/>
      <c r="UTI1" s="109"/>
      <c r="UTJ1" s="109"/>
      <c r="UTK1" s="109"/>
      <c r="UTL1" s="109"/>
      <c r="UTM1" s="109"/>
      <c r="UTN1" s="109"/>
      <c r="UTO1" s="109"/>
      <c r="UTP1" s="109"/>
      <c r="UTQ1" s="109"/>
      <c r="UTR1" s="109"/>
      <c r="UTS1" s="109"/>
      <c r="UTT1" s="109"/>
      <c r="UTU1" s="109"/>
      <c r="UTV1" s="109"/>
      <c r="UTW1" s="109"/>
      <c r="UTX1" s="109"/>
      <c r="UTY1" s="109"/>
      <c r="UTZ1" s="109"/>
      <c r="UUA1" s="109"/>
      <c r="UUB1" s="109"/>
      <c r="UUC1" s="109"/>
      <c r="UUD1" s="109"/>
      <c r="UUE1" s="109"/>
      <c r="UUF1" s="109"/>
      <c r="UUG1" s="109"/>
      <c r="UUH1" s="109"/>
      <c r="UUI1" s="109"/>
      <c r="UUJ1" s="109"/>
      <c r="UUK1" s="109"/>
      <c r="UUL1" s="109"/>
      <c r="UUM1" s="109"/>
      <c r="UUN1" s="109"/>
      <c r="UUO1" s="109"/>
      <c r="UUP1" s="109"/>
      <c r="UUQ1" s="109"/>
      <c r="UUR1" s="109"/>
      <c r="UUS1" s="109"/>
      <c r="UUT1" s="109"/>
      <c r="UUU1" s="109"/>
      <c r="UUV1" s="109"/>
      <c r="UUW1" s="109"/>
      <c r="UUX1" s="109"/>
      <c r="UUY1" s="109"/>
      <c r="UUZ1" s="109"/>
      <c r="UVA1" s="109"/>
      <c r="UVB1" s="109"/>
      <c r="UVC1" s="109"/>
      <c r="UVD1" s="109"/>
      <c r="UVE1" s="109"/>
      <c r="UVF1" s="109"/>
      <c r="UVG1" s="109"/>
      <c r="UVH1" s="109"/>
      <c r="UVI1" s="109"/>
      <c r="UVJ1" s="109"/>
      <c r="UVK1" s="109"/>
      <c r="UVL1" s="109"/>
      <c r="UVM1" s="109"/>
      <c r="UVN1" s="109"/>
      <c r="UVO1" s="109"/>
      <c r="UVP1" s="109"/>
      <c r="UVQ1" s="109"/>
      <c r="UVR1" s="109"/>
      <c r="UVS1" s="109"/>
      <c r="UVT1" s="109"/>
      <c r="UVU1" s="109"/>
      <c r="UVV1" s="109"/>
      <c r="UVW1" s="109"/>
      <c r="UVX1" s="109"/>
      <c r="UVY1" s="109"/>
      <c r="UVZ1" s="109"/>
      <c r="UWA1" s="109"/>
      <c r="UWB1" s="109"/>
      <c r="UWC1" s="109"/>
      <c r="UWD1" s="109"/>
      <c r="UWE1" s="109"/>
      <c r="UWF1" s="109"/>
      <c r="UWG1" s="109"/>
      <c r="UWH1" s="109"/>
      <c r="UWI1" s="109"/>
      <c r="UWJ1" s="109"/>
      <c r="UWK1" s="109"/>
      <c r="UWL1" s="109"/>
      <c r="UWM1" s="109"/>
      <c r="UWN1" s="109"/>
      <c r="UWO1" s="109"/>
      <c r="UWP1" s="109"/>
      <c r="UWQ1" s="109"/>
      <c r="UWR1" s="109"/>
      <c r="UWS1" s="109"/>
      <c r="UWT1" s="109"/>
      <c r="UWU1" s="109"/>
      <c r="UWV1" s="109"/>
      <c r="UWW1" s="109"/>
      <c r="UWX1" s="109"/>
      <c r="UWY1" s="109"/>
      <c r="UWZ1" s="109"/>
      <c r="UXA1" s="109"/>
      <c r="UXB1" s="109"/>
      <c r="UXC1" s="109"/>
      <c r="UXD1" s="109"/>
      <c r="UXE1" s="109"/>
      <c r="UXF1" s="109"/>
      <c r="UXG1" s="109"/>
      <c r="UXH1" s="109"/>
      <c r="UXI1" s="109"/>
      <c r="UXJ1" s="109"/>
      <c r="UXK1" s="109"/>
      <c r="UXL1" s="109"/>
      <c r="UXM1" s="109"/>
      <c r="UXN1" s="109"/>
      <c r="UXO1" s="109"/>
      <c r="UXP1" s="109"/>
      <c r="UXQ1" s="109"/>
      <c r="UXR1" s="109"/>
      <c r="UXS1" s="109"/>
      <c r="UXT1" s="109"/>
      <c r="UXU1" s="109"/>
      <c r="UXV1" s="109"/>
      <c r="UXW1" s="109"/>
      <c r="UXX1" s="109"/>
      <c r="UXY1" s="109"/>
      <c r="UXZ1" s="109"/>
      <c r="UYA1" s="109"/>
      <c r="UYB1" s="109"/>
      <c r="UYC1" s="109"/>
      <c r="UYD1" s="109"/>
      <c r="UYE1" s="109"/>
      <c r="UYF1" s="109"/>
      <c r="UYG1" s="109"/>
      <c r="UYH1" s="109"/>
      <c r="UYI1" s="109"/>
      <c r="UYJ1" s="109"/>
      <c r="UYK1" s="109"/>
      <c r="UYL1" s="109"/>
      <c r="UYM1" s="109"/>
      <c r="UYN1" s="109"/>
      <c r="UYO1" s="109"/>
      <c r="UYP1" s="109"/>
      <c r="UYQ1" s="109"/>
      <c r="UYR1" s="109"/>
      <c r="UYS1" s="109"/>
      <c r="UYT1" s="109"/>
      <c r="UYU1" s="109"/>
      <c r="UYV1" s="109"/>
      <c r="UYW1" s="109"/>
      <c r="UYX1" s="109"/>
      <c r="UYY1" s="109"/>
      <c r="UYZ1" s="109"/>
      <c r="UZA1" s="109"/>
      <c r="UZB1" s="109"/>
      <c r="UZC1" s="109"/>
      <c r="UZD1" s="109"/>
      <c r="UZE1" s="109"/>
      <c r="UZF1" s="109"/>
      <c r="UZG1" s="109"/>
      <c r="UZH1" s="109"/>
      <c r="UZI1" s="109"/>
      <c r="UZJ1" s="109"/>
      <c r="UZK1" s="109"/>
      <c r="UZL1" s="109"/>
      <c r="UZM1" s="109"/>
      <c r="UZN1" s="109"/>
      <c r="UZO1" s="109"/>
      <c r="UZP1" s="109"/>
      <c r="UZQ1" s="109"/>
      <c r="UZR1" s="109"/>
      <c r="UZS1" s="109"/>
      <c r="UZT1" s="109"/>
      <c r="UZU1" s="109"/>
      <c r="UZV1" s="109"/>
      <c r="UZW1" s="109"/>
      <c r="UZX1" s="109"/>
      <c r="UZY1" s="109"/>
      <c r="UZZ1" s="109"/>
      <c r="VAA1" s="109"/>
      <c r="VAB1" s="109"/>
      <c r="VAC1" s="109"/>
      <c r="VAD1" s="109"/>
      <c r="VAE1" s="109"/>
      <c r="VAF1" s="109"/>
      <c r="VAG1" s="109"/>
      <c r="VAH1" s="109"/>
      <c r="VAI1" s="109"/>
      <c r="VAJ1" s="109"/>
      <c r="VAK1" s="109"/>
      <c r="VAL1" s="109"/>
      <c r="VAM1" s="109"/>
      <c r="VAN1" s="109"/>
      <c r="VAO1" s="109"/>
      <c r="VAP1" s="109"/>
      <c r="VAQ1" s="109"/>
      <c r="VAR1" s="109"/>
      <c r="VAS1" s="109"/>
      <c r="VAT1" s="109"/>
      <c r="VAU1" s="109"/>
      <c r="VAV1" s="109"/>
      <c r="VAW1" s="109"/>
      <c r="VAX1" s="109"/>
      <c r="VAY1" s="109"/>
      <c r="VAZ1" s="109"/>
      <c r="VBA1" s="109"/>
      <c r="VBB1" s="109"/>
      <c r="VBC1" s="109"/>
      <c r="VBD1" s="109"/>
      <c r="VBE1" s="109"/>
      <c r="VBF1" s="109"/>
      <c r="VBG1" s="109"/>
      <c r="VBH1" s="109"/>
      <c r="VBI1" s="109"/>
      <c r="VBJ1" s="109"/>
      <c r="VBK1" s="109"/>
      <c r="VBL1" s="109"/>
      <c r="VBM1" s="109"/>
      <c r="VBN1" s="109"/>
      <c r="VBO1" s="109"/>
      <c r="VBP1" s="109"/>
      <c r="VBQ1" s="109"/>
      <c r="VBR1" s="109"/>
      <c r="VBS1" s="109"/>
      <c r="VBT1" s="109"/>
      <c r="VBU1" s="109"/>
      <c r="VBV1" s="109"/>
      <c r="VBW1" s="109"/>
      <c r="VBX1" s="109"/>
      <c r="VBY1" s="109"/>
      <c r="VBZ1" s="109"/>
      <c r="VCA1" s="109"/>
      <c r="VCB1" s="109"/>
      <c r="VCC1" s="109"/>
      <c r="VCD1" s="109"/>
      <c r="VCE1" s="109"/>
      <c r="VCF1" s="109"/>
      <c r="VCG1" s="109"/>
      <c r="VCH1" s="109"/>
      <c r="VCI1" s="109"/>
      <c r="VCJ1" s="109"/>
      <c r="VCK1" s="109"/>
      <c r="VCL1" s="109"/>
      <c r="VCM1" s="109"/>
      <c r="VCN1" s="109"/>
      <c r="VCO1" s="109"/>
      <c r="VCP1" s="109"/>
      <c r="VCQ1" s="109"/>
      <c r="VCR1" s="109"/>
      <c r="VCS1" s="109"/>
      <c r="VCT1" s="109"/>
      <c r="VCU1" s="109"/>
      <c r="VCV1" s="109"/>
      <c r="VCW1" s="109"/>
      <c r="VCX1" s="109"/>
      <c r="VCY1" s="109"/>
      <c r="VCZ1" s="109"/>
      <c r="VDA1" s="109"/>
      <c r="VDB1" s="109"/>
      <c r="VDC1" s="109"/>
      <c r="VDD1" s="109"/>
      <c r="VDE1" s="109"/>
      <c r="VDF1" s="109"/>
      <c r="VDG1" s="109"/>
      <c r="VDH1" s="109"/>
      <c r="VDI1" s="109"/>
      <c r="VDJ1" s="109"/>
      <c r="VDK1" s="109"/>
      <c r="VDL1" s="109"/>
      <c r="VDM1" s="109"/>
      <c r="VDN1" s="109"/>
      <c r="VDO1" s="109"/>
      <c r="VDP1" s="109"/>
      <c r="VDQ1" s="109"/>
      <c r="VDR1" s="109"/>
      <c r="VDS1" s="109"/>
      <c r="VDT1" s="109"/>
      <c r="VDU1" s="109"/>
      <c r="VDV1" s="109"/>
      <c r="VDW1" s="109"/>
      <c r="VDX1" s="109"/>
      <c r="VDY1" s="109"/>
      <c r="VDZ1" s="109"/>
      <c r="VEA1" s="109"/>
      <c r="VEB1" s="109"/>
      <c r="VEC1" s="109"/>
      <c r="VED1" s="109"/>
      <c r="VEE1" s="109"/>
      <c r="VEF1" s="109"/>
      <c r="VEG1" s="109"/>
      <c r="VEH1" s="109"/>
      <c r="VEI1" s="109"/>
      <c r="VEJ1" s="109"/>
      <c r="VEK1" s="109"/>
      <c r="VEL1" s="109"/>
      <c r="VEM1" s="109"/>
      <c r="VEN1" s="109"/>
      <c r="VEO1" s="109"/>
      <c r="VEP1" s="109"/>
      <c r="VEQ1" s="109"/>
      <c r="VER1" s="109"/>
      <c r="VES1" s="109"/>
      <c r="VET1" s="109"/>
      <c r="VEU1" s="109"/>
      <c r="VEV1" s="109"/>
      <c r="VEW1" s="109"/>
      <c r="VEX1" s="109"/>
      <c r="VEY1" s="109"/>
      <c r="VEZ1" s="109"/>
      <c r="VFA1" s="109"/>
      <c r="VFB1" s="109"/>
      <c r="VFC1" s="109"/>
      <c r="VFD1" s="109"/>
      <c r="VFE1" s="109"/>
      <c r="VFF1" s="109"/>
      <c r="VFG1" s="109"/>
      <c r="VFH1" s="109"/>
      <c r="VFI1" s="109"/>
      <c r="VFJ1" s="109"/>
      <c r="VFK1" s="109"/>
      <c r="VFL1" s="109"/>
      <c r="VFM1" s="109"/>
      <c r="VFN1" s="109"/>
      <c r="VFO1" s="109"/>
      <c r="VFP1" s="109"/>
      <c r="VFQ1" s="109"/>
      <c r="VFR1" s="109"/>
      <c r="VFS1" s="109"/>
      <c r="VFT1" s="109"/>
      <c r="VFU1" s="109"/>
      <c r="VFV1" s="109"/>
      <c r="VFW1" s="109"/>
      <c r="VFX1" s="109"/>
      <c r="VFY1" s="109"/>
      <c r="VFZ1" s="109"/>
      <c r="VGA1" s="109"/>
      <c r="VGB1" s="109"/>
      <c r="VGC1" s="109"/>
      <c r="VGD1" s="109"/>
      <c r="VGE1" s="109"/>
      <c r="VGF1" s="109"/>
      <c r="VGG1" s="109"/>
      <c r="VGH1" s="109"/>
      <c r="VGI1" s="109"/>
      <c r="VGJ1" s="109"/>
      <c r="VGK1" s="109"/>
      <c r="VGL1" s="109"/>
      <c r="VGM1" s="109"/>
      <c r="VGN1" s="109"/>
      <c r="VGO1" s="109"/>
      <c r="VGP1" s="109"/>
      <c r="VGQ1" s="109"/>
      <c r="VGR1" s="109"/>
      <c r="VGS1" s="109"/>
      <c r="VGT1" s="109"/>
      <c r="VGU1" s="109"/>
      <c r="VGV1" s="109"/>
      <c r="VGW1" s="109"/>
      <c r="VGX1" s="109"/>
      <c r="VGY1" s="109"/>
      <c r="VGZ1" s="109"/>
      <c r="VHA1" s="109"/>
      <c r="VHB1" s="109"/>
      <c r="VHC1" s="109"/>
      <c r="VHD1" s="109"/>
      <c r="VHE1" s="109"/>
      <c r="VHF1" s="109"/>
      <c r="VHG1" s="109"/>
      <c r="VHH1" s="109"/>
      <c r="VHI1" s="109"/>
      <c r="VHJ1" s="109"/>
      <c r="VHK1" s="109"/>
      <c r="VHL1" s="109"/>
      <c r="VHM1" s="109"/>
      <c r="VHN1" s="109"/>
      <c r="VHO1" s="109"/>
      <c r="VHP1" s="109"/>
      <c r="VHQ1" s="109"/>
      <c r="VHR1" s="109"/>
      <c r="VHS1" s="109"/>
      <c r="VHT1" s="109"/>
      <c r="VHU1" s="109"/>
      <c r="VHV1" s="109"/>
      <c r="VHW1" s="109"/>
      <c r="VHX1" s="109"/>
      <c r="VHY1" s="109"/>
      <c r="VHZ1" s="109"/>
      <c r="VIA1" s="109"/>
      <c r="VIB1" s="109"/>
      <c r="VIC1" s="109"/>
      <c r="VID1" s="109"/>
      <c r="VIE1" s="109"/>
      <c r="VIF1" s="109"/>
      <c r="VIG1" s="109"/>
      <c r="VIH1" s="109"/>
      <c r="VII1" s="109"/>
      <c r="VIJ1" s="109"/>
      <c r="VIK1" s="109"/>
      <c r="VIL1" s="109"/>
      <c r="VIM1" s="109"/>
      <c r="VIN1" s="109"/>
      <c r="VIO1" s="109"/>
      <c r="VIP1" s="109"/>
      <c r="VIQ1" s="109"/>
      <c r="VIR1" s="109"/>
      <c r="VIS1" s="109"/>
      <c r="VIT1" s="109"/>
      <c r="VIU1" s="109"/>
      <c r="VIV1" s="109"/>
      <c r="VIW1" s="109"/>
      <c r="VIX1" s="109"/>
      <c r="VIY1" s="109"/>
      <c r="VIZ1" s="109"/>
      <c r="VJA1" s="109"/>
      <c r="VJB1" s="109"/>
      <c r="VJC1" s="109"/>
      <c r="VJD1" s="109"/>
      <c r="VJE1" s="109"/>
      <c r="VJF1" s="109"/>
      <c r="VJG1" s="109"/>
      <c r="VJH1" s="109"/>
      <c r="VJI1" s="109"/>
      <c r="VJJ1" s="109"/>
      <c r="VJK1" s="109"/>
      <c r="VJL1" s="109"/>
      <c r="VJM1" s="109"/>
      <c r="VJN1" s="109"/>
      <c r="VJO1" s="109"/>
      <c r="VJP1" s="109"/>
      <c r="VJQ1" s="109"/>
      <c r="VJR1" s="109"/>
      <c r="VJS1" s="109"/>
      <c r="VJT1" s="109"/>
      <c r="VJU1" s="109"/>
      <c r="VJV1" s="109"/>
      <c r="VJW1" s="109"/>
      <c r="VJX1" s="109"/>
      <c r="VJY1" s="109"/>
      <c r="VJZ1" s="109"/>
      <c r="VKA1" s="109"/>
      <c r="VKB1" s="109"/>
      <c r="VKC1" s="109"/>
      <c r="VKD1" s="109"/>
      <c r="VKE1" s="109"/>
      <c r="VKF1" s="109"/>
      <c r="VKG1" s="109"/>
      <c r="VKH1" s="109"/>
      <c r="VKI1" s="109"/>
      <c r="VKJ1" s="109"/>
      <c r="VKK1" s="109"/>
      <c r="VKL1" s="109"/>
      <c r="VKM1" s="109"/>
      <c r="VKN1" s="109"/>
      <c r="VKO1" s="109"/>
      <c r="VKP1" s="109"/>
      <c r="VKQ1" s="109"/>
      <c r="VKR1" s="109"/>
      <c r="VKS1" s="109"/>
      <c r="VKT1" s="109"/>
      <c r="VKU1" s="109"/>
      <c r="VKV1" s="109"/>
      <c r="VKW1" s="109"/>
      <c r="VKX1" s="109"/>
      <c r="VKY1" s="109"/>
      <c r="VKZ1" s="109"/>
      <c r="VLA1" s="109"/>
      <c r="VLB1" s="109"/>
      <c r="VLC1" s="109"/>
      <c r="VLD1" s="109"/>
      <c r="VLE1" s="109"/>
      <c r="VLF1" s="109"/>
      <c r="VLG1" s="109"/>
      <c r="VLH1" s="109"/>
      <c r="VLI1" s="109"/>
      <c r="VLJ1" s="109"/>
      <c r="VLK1" s="109"/>
      <c r="VLL1" s="109"/>
      <c r="VLM1" s="109"/>
      <c r="VLN1" s="109"/>
      <c r="VLO1" s="109"/>
      <c r="VLP1" s="109"/>
      <c r="VLQ1" s="109"/>
      <c r="VLR1" s="109"/>
      <c r="VLS1" s="109"/>
      <c r="VLT1" s="109"/>
      <c r="VLU1" s="109"/>
      <c r="VLV1" s="109"/>
      <c r="VLW1" s="109"/>
      <c r="VLX1" s="109"/>
      <c r="VLY1" s="109"/>
      <c r="VLZ1" s="109"/>
      <c r="VMA1" s="109"/>
      <c r="VMB1" s="109"/>
      <c r="VMC1" s="109"/>
      <c r="VMD1" s="109"/>
      <c r="VME1" s="109"/>
      <c r="VMF1" s="109"/>
      <c r="VMG1" s="109"/>
      <c r="VMH1" s="109"/>
      <c r="VMI1" s="109"/>
      <c r="VMJ1" s="109"/>
      <c r="VMK1" s="109"/>
      <c r="VML1" s="109"/>
      <c r="VMM1" s="109"/>
      <c r="VMN1" s="109"/>
      <c r="VMO1" s="109"/>
      <c r="VMP1" s="109"/>
      <c r="VMQ1" s="109"/>
      <c r="VMR1" s="109"/>
      <c r="VMS1" s="109"/>
      <c r="VMT1" s="109"/>
      <c r="VMU1" s="109"/>
      <c r="VMV1" s="109"/>
      <c r="VMW1" s="109"/>
      <c r="VMX1" s="109"/>
      <c r="VMY1" s="109"/>
      <c r="VMZ1" s="109"/>
      <c r="VNA1" s="109"/>
      <c r="VNB1" s="109"/>
      <c r="VNC1" s="109"/>
      <c r="VND1" s="109"/>
      <c r="VNE1" s="109"/>
      <c r="VNF1" s="109"/>
      <c r="VNG1" s="109"/>
      <c r="VNH1" s="109"/>
      <c r="VNI1" s="109"/>
      <c r="VNJ1" s="109"/>
      <c r="VNK1" s="109"/>
      <c r="VNL1" s="109"/>
      <c r="VNM1" s="109"/>
      <c r="VNN1" s="109"/>
      <c r="VNO1" s="109"/>
      <c r="VNP1" s="109"/>
      <c r="VNQ1" s="109"/>
      <c r="VNR1" s="109"/>
      <c r="VNS1" s="109"/>
      <c r="VNT1" s="109"/>
      <c r="VNU1" s="109"/>
      <c r="VNV1" s="109"/>
      <c r="VNW1" s="109"/>
      <c r="VNX1" s="109"/>
      <c r="VNY1" s="109"/>
      <c r="VNZ1" s="109"/>
      <c r="VOA1" s="109"/>
      <c r="VOB1" s="109"/>
      <c r="VOC1" s="109"/>
      <c r="VOD1" s="109"/>
      <c r="VOE1" s="109"/>
      <c r="VOF1" s="109"/>
      <c r="VOG1" s="109"/>
      <c r="VOH1" s="109"/>
      <c r="VOI1" s="109"/>
      <c r="VOJ1" s="109"/>
      <c r="VOK1" s="109"/>
      <c r="VOL1" s="109"/>
      <c r="VOM1" s="109"/>
      <c r="VON1" s="109"/>
      <c r="VOO1" s="109"/>
      <c r="VOP1" s="109"/>
      <c r="VOQ1" s="109"/>
      <c r="VOR1" s="109"/>
      <c r="VOS1" s="109"/>
      <c r="VOT1" s="109"/>
      <c r="VOU1" s="109"/>
      <c r="VOV1" s="109"/>
      <c r="VOW1" s="109"/>
      <c r="VOX1" s="109"/>
      <c r="VOY1" s="109"/>
      <c r="VOZ1" s="109"/>
      <c r="VPA1" s="109"/>
      <c r="VPB1" s="109"/>
      <c r="VPC1" s="109"/>
      <c r="VPD1" s="109"/>
      <c r="VPE1" s="109"/>
      <c r="VPF1" s="109"/>
      <c r="VPG1" s="109"/>
      <c r="VPH1" s="109"/>
      <c r="VPI1" s="109"/>
      <c r="VPJ1" s="109"/>
      <c r="VPK1" s="109"/>
      <c r="VPL1" s="109"/>
      <c r="VPM1" s="109"/>
      <c r="VPN1" s="109"/>
      <c r="VPO1" s="109"/>
      <c r="VPP1" s="109"/>
      <c r="VPQ1" s="109"/>
      <c r="VPR1" s="109"/>
      <c r="VPS1" s="109"/>
      <c r="VPT1" s="109"/>
      <c r="VPU1" s="109"/>
      <c r="VPV1" s="109"/>
      <c r="VPW1" s="109"/>
      <c r="VPX1" s="109"/>
      <c r="VPY1" s="109"/>
      <c r="VPZ1" s="109"/>
      <c r="VQA1" s="109"/>
      <c r="VQB1" s="109"/>
      <c r="VQC1" s="109"/>
      <c r="VQD1" s="109"/>
      <c r="VQE1" s="109"/>
      <c r="VQF1" s="109"/>
      <c r="VQG1" s="109"/>
      <c r="VQH1" s="109"/>
      <c r="VQI1" s="109"/>
      <c r="VQJ1" s="109"/>
      <c r="VQK1" s="109"/>
      <c r="VQL1" s="109"/>
      <c r="VQM1" s="109"/>
      <c r="VQN1" s="109"/>
      <c r="VQO1" s="109"/>
      <c r="VQP1" s="109"/>
      <c r="VQQ1" s="109"/>
      <c r="VQR1" s="109"/>
      <c r="VQS1" s="109"/>
      <c r="VQT1" s="109"/>
      <c r="VQU1" s="109"/>
      <c r="VQV1" s="109"/>
      <c r="VQW1" s="109"/>
      <c r="VQX1" s="109"/>
      <c r="VQY1" s="109"/>
      <c r="VQZ1" s="109"/>
      <c r="VRA1" s="109"/>
      <c r="VRB1" s="109"/>
      <c r="VRC1" s="109"/>
      <c r="VRD1" s="109"/>
      <c r="VRE1" s="109"/>
      <c r="VRF1" s="109"/>
      <c r="VRG1" s="109"/>
      <c r="VRH1" s="109"/>
      <c r="VRI1" s="109"/>
      <c r="VRJ1" s="109"/>
      <c r="VRK1" s="109"/>
      <c r="VRL1" s="109"/>
      <c r="VRM1" s="109"/>
      <c r="VRN1" s="109"/>
      <c r="VRO1" s="109"/>
      <c r="VRP1" s="109"/>
      <c r="VRQ1" s="109"/>
      <c r="VRR1" s="109"/>
      <c r="VRS1" s="109"/>
      <c r="VRT1" s="109"/>
      <c r="VRU1" s="109"/>
      <c r="VRV1" s="109"/>
      <c r="VRW1" s="109"/>
      <c r="VRX1" s="109"/>
      <c r="VRY1" s="109"/>
      <c r="VRZ1" s="109"/>
      <c r="VSA1" s="109"/>
      <c r="VSB1" s="109"/>
      <c r="VSC1" s="109"/>
      <c r="VSD1" s="109"/>
      <c r="VSE1" s="109"/>
      <c r="VSF1" s="109"/>
      <c r="VSG1" s="109"/>
      <c r="VSH1" s="109"/>
      <c r="VSI1" s="109"/>
      <c r="VSJ1" s="109"/>
      <c r="VSK1" s="109"/>
      <c r="VSL1" s="109"/>
      <c r="VSM1" s="109"/>
      <c r="VSN1" s="109"/>
      <c r="VSO1" s="109"/>
      <c r="VSP1" s="109"/>
      <c r="VSQ1" s="109"/>
      <c r="VSR1" s="109"/>
      <c r="VSS1" s="109"/>
      <c r="VST1" s="109"/>
      <c r="VSU1" s="109"/>
      <c r="VSV1" s="109"/>
      <c r="VSW1" s="109"/>
      <c r="VSX1" s="109"/>
      <c r="VSY1" s="109"/>
      <c r="VSZ1" s="109"/>
      <c r="VTA1" s="109"/>
      <c r="VTB1" s="109"/>
      <c r="VTC1" s="109"/>
      <c r="VTD1" s="109"/>
      <c r="VTE1" s="109"/>
      <c r="VTF1" s="109"/>
      <c r="VTG1" s="109"/>
      <c r="VTH1" s="109"/>
      <c r="VTI1" s="109"/>
      <c r="VTJ1" s="109"/>
      <c r="VTK1" s="109"/>
      <c r="VTL1" s="109"/>
      <c r="VTM1" s="109"/>
      <c r="VTN1" s="109"/>
      <c r="VTO1" s="109"/>
      <c r="VTP1" s="109"/>
      <c r="VTQ1" s="109"/>
      <c r="VTR1" s="109"/>
      <c r="VTS1" s="109"/>
      <c r="VTT1" s="109"/>
      <c r="VTU1" s="109"/>
      <c r="VTV1" s="109"/>
      <c r="VTW1" s="109"/>
      <c r="VTX1" s="109"/>
      <c r="VTY1" s="109"/>
      <c r="VTZ1" s="109"/>
      <c r="VUA1" s="109"/>
      <c r="VUB1" s="109"/>
      <c r="VUC1" s="109"/>
      <c r="VUD1" s="109"/>
      <c r="VUE1" s="109"/>
      <c r="VUF1" s="109"/>
      <c r="VUG1" s="109"/>
      <c r="VUH1" s="109"/>
      <c r="VUI1" s="109"/>
      <c r="VUJ1" s="109"/>
      <c r="VUK1" s="109"/>
      <c r="VUL1" s="109"/>
      <c r="VUM1" s="109"/>
      <c r="VUN1" s="109"/>
      <c r="VUO1" s="109"/>
      <c r="VUP1" s="109"/>
      <c r="VUQ1" s="109"/>
      <c r="VUR1" s="109"/>
      <c r="VUS1" s="109"/>
      <c r="VUT1" s="109"/>
      <c r="VUU1" s="109"/>
      <c r="VUV1" s="109"/>
      <c r="VUW1" s="109"/>
      <c r="VUX1" s="109"/>
      <c r="VUY1" s="109"/>
      <c r="VUZ1" s="109"/>
      <c r="VVA1" s="109"/>
      <c r="VVB1" s="109"/>
      <c r="VVC1" s="109"/>
      <c r="VVD1" s="109"/>
      <c r="VVE1" s="109"/>
      <c r="VVF1" s="109"/>
      <c r="VVG1" s="109"/>
      <c r="VVH1" s="109"/>
      <c r="VVI1" s="109"/>
      <c r="VVJ1" s="109"/>
      <c r="VVK1" s="109"/>
      <c r="VVL1" s="109"/>
      <c r="VVM1" s="109"/>
      <c r="VVN1" s="109"/>
      <c r="VVO1" s="109"/>
      <c r="VVP1" s="109"/>
      <c r="VVQ1" s="109"/>
      <c r="VVR1" s="109"/>
      <c r="VVS1" s="109"/>
      <c r="VVT1" s="109"/>
      <c r="VVU1" s="109"/>
      <c r="VVV1" s="109"/>
      <c r="VVW1" s="109"/>
      <c r="VVX1" s="109"/>
      <c r="VVY1" s="109"/>
      <c r="VVZ1" s="109"/>
      <c r="VWA1" s="109"/>
      <c r="VWB1" s="109"/>
      <c r="VWC1" s="109"/>
      <c r="VWD1" s="109"/>
      <c r="VWE1" s="109"/>
      <c r="VWF1" s="109"/>
      <c r="VWG1" s="109"/>
      <c r="VWH1" s="109"/>
      <c r="VWI1" s="109"/>
      <c r="VWJ1" s="109"/>
      <c r="VWK1" s="109"/>
      <c r="VWL1" s="109"/>
      <c r="VWM1" s="109"/>
      <c r="VWN1" s="109"/>
      <c r="VWO1" s="109"/>
      <c r="VWP1" s="109"/>
      <c r="VWQ1" s="109"/>
      <c r="VWR1" s="109"/>
      <c r="VWS1" s="109"/>
      <c r="VWT1" s="109"/>
      <c r="VWU1" s="109"/>
      <c r="VWV1" s="109"/>
      <c r="VWW1" s="109"/>
      <c r="VWX1" s="109"/>
      <c r="VWY1" s="109"/>
      <c r="VWZ1" s="109"/>
      <c r="VXA1" s="109"/>
      <c r="VXB1" s="109"/>
      <c r="VXC1" s="109"/>
      <c r="VXD1" s="109"/>
      <c r="VXE1" s="109"/>
      <c r="VXF1" s="109"/>
      <c r="VXG1" s="109"/>
      <c r="VXH1" s="109"/>
      <c r="VXI1" s="109"/>
      <c r="VXJ1" s="109"/>
      <c r="VXK1" s="109"/>
      <c r="VXL1" s="109"/>
      <c r="VXM1" s="109"/>
      <c r="VXN1" s="109"/>
      <c r="VXO1" s="109"/>
      <c r="VXP1" s="109"/>
      <c r="VXQ1" s="109"/>
      <c r="VXR1" s="109"/>
      <c r="VXS1" s="109"/>
      <c r="VXT1" s="109"/>
      <c r="VXU1" s="109"/>
      <c r="VXV1" s="109"/>
      <c r="VXW1" s="109"/>
      <c r="VXX1" s="109"/>
      <c r="VXY1" s="109"/>
      <c r="VXZ1" s="109"/>
      <c r="VYA1" s="109"/>
      <c r="VYB1" s="109"/>
      <c r="VYC1" s="109"/>
      <c r="VYD1" s="109"/>
      <c r="VYE1" s="109"/>
      <c r="VYF1" s="109"/>
      <c r="VYG1" s="109"/>
      <c r="VYH1" s="109"/>
      <c r="VYI1" s="109"/>
      <c r="VYJ1" s="109"/>
      <c r="VYK1" s="109"/>
      <c r="VYL1" s="109"/>
      <c r="VYM1" s="109"/>
      <c r="VYN1" s="109"/>
      <c r="VYO1" s="109"/>
      <c r="VYP1" s="109"/>
      <c r="VYQ1" s="109"/>
      <c r="VYR1" s="109"/>
      <c r="VYS1" s="109"/>
      <c r="VYT1" s="109"/>
      <c r="VYU1" s="109"/>
      <c r="VYV1" s="109"/>
      <c r="VYW1" s="109"/>
      <c r="VYX1" s="109"/>
      <c r="VYY1" s="109"/>
      <c r="VYZ1" s="109"/>
      <c r="VZA1" s="109"/>
      <c r="VZB1" s="109"/>
      <c r="VZC1" s="109"/>
      <c r="VZD1" s="109"/>
      <c r="VZE1" s="109"/>
      <c r="VZF1" s="109"/>
      <c r="VZG1" s="109"/>
      <c r="VZH1" s="109"/>
      <c r="VZI1" s="109"/>
      <c r="VZJ1" s="109"/>
      <c r="VZK1" s="109"/>
      <c r="VZL1" s="109"/>
      <c r="VZM1" s="109"/>
      <c r="VZN1" s="109"/>
      <c r="VZO1" s="109"/>
      <c r="VZP1" s="109"/>
      <c r="VZQ1" s="109"/>
      <c r="VZR1" s="109"/>
      <c r="VZS1" s="109"/>
      <c r="VZT1" s="109"/>
      <c r="VZU1" s="109"/>
      <c r="VZV1" s="109"/>
      <c r="VZW1" s="109"/>
      <c r="VZX1" s="109"/>
      <c r="VZY1" s="109"/>
      <c r="VZZ1" s="109"/>
      <c r="WAA1" s="109"/>
      <c r="WAB1" s="109"/>
      <c r="WAC1" s="109"/>
      <c r="WAD1" s="109"/>
      <c r="WAE1" s="109"/>
      <c r="WAF1" s="109"/>
      <c r="WAG1" s="109"/>
      <c r="WAH1" s="109"/>
      <c r="WAI1" s="109"/>
      <c r="WAJ1" s="109"/>
      <c r="WAK1" s="109"/>
      <c r="WAL1" s="109"/>
      <c r="WAM1" s="109"/>
      <c r="WAN1" s="109"/>
      <c r="WAO1" s="109"/>
      <c r="WAP1" s="109"/>
      <c r="WAQ1" s="109"/>
      <c r="WAR1" s="109"/>
      <c r="WAS1" s="109"/>
      <c r="WAT1" s="109"/>
      <c r="WAU1" s="109"/>
      <c r="WAV1" s="109"/>
      <c r="WAW1" s="109"/>
      <c r="WAX1" s="109"/>
      <c r="WAY1" s="109"/>
      <c r="WAZ1" s="109"/>
      <c r="WBA1" s="109"/>
      <c r="WBB1" s="109"/>
      <c r="WBC1" s="109"/>
      <c r="WBD1" s="109"/>
      <c r="WBE1" s="109"/>
      <c r="WBF1" s="109"/>
      <c r="WBG1" s="109"/>
      <c r="WBH1" s="109"/>
      <c r="WBI1" s="109"/>
      <c r="WBJ1" s="109"/>
      <c r="WBK1" s="109"/>
      <c r="WBL1" s="109"/>
      <c r="WBM1" s="109"/>
      <c r="WBN1" s="109"/>
      <c r="WBO1" s="109"/>
      <c r="WBP1" s="109"/>
      <c r="WBQ1" s="109"/>
      <c r="WBR1" s="109"/>
      <c r="WBS1" s="109"/>
      <c r="WBT1" s="109"/>
      <c r="WBU1" s="109"/>
      <c r="WBV1" s="109"/>
      <c r="WBW1" s="109"/>
      <c r="WBX1" s="109"/>
      <c r="WBY1" s="109"/>
      <c r="WBZ1" s="109"/>
      <c r="WCA1" s="109"/>
      <c r="WCB1" s="109"/>
      <c r="WCC1" s="109"/>
      <c r="WCD1" s="109"/>
      <c r="WCE1" s="109"/>
      <c r="WCF1" s="109"/>
      <c r="WCG1" s="109"/>
      <c r="WCH1" s="109"/>
      <c r="WCI1" s="109"/>
      <c r="WCJ1" s="109"/>
      <c r="WCK1" s="109"/>
      <c r="WCL1" s="109"/>
      <c r="WCM1" s="109"/>
      <c r="WCN1" s="109"/>
      <c r="WCO1" s="109"/>
      <c r="WCP1" s="109"/>
      <c r="WCQ1" s="109"/>
      <c r="WCR1" s="109"/>
      <c r="WCS1" s="109"/>
      <c r="WCT1" s="109"/>
      <c r="WCU1" s="109"/>
      <c r="WCV1" s="109"/>
      <c r="WCW1" s="109"/>
      <c r="WCX1" s="109"/>
      <c r="WCY1" s="109"/>
      <c r="WCZ1" s="109"/>
      <c r="WDA1" s="109"/>
      <c r="WDB1" s="109"/>
      <c r="WDC1" s="109"/>
      <c r="WDD1" s="109"/>
      <c r="WDE1" s="109"/>
      <c r="WDF1" s="109"/>
      <c r="WDG1" s="109"/>
      <c r="WDH1" s="109"/>
      <c r="WDI1" s="109"/>
      <c r="WDJ1" s="109"/>
      <c r="WDK1" s="109"/>
      <c r="WDL1" s="109"/>
      <c r="WDM1" s="109"/>
      <c r="WDN1" s="109"/>
      <c r="WDO1" s="109"/>
      <c r="WDP1" s="109"/>
      <c r="WDQ1" s="109"/>
      <c r="WDR1" s="109"/>
      <c r="WDS1" s="109"/>
      <c r="WDT1" s="109"/>
      <c r="WDU1" s="109"/>
      <c r="WDV1" s="109"/>
      <c r="WDW1" s="109"/>
      <c r="WDX1" s="109"/>
      <c r="WDY1" s="109"/>
      <c r="WDZ1" s="109"/>
      <c r="WEA1" s="109"/>
      <c r="WEB1" s="109"/>
      <c r="WEC1" s="109"/>
      <c r="WED1" s="109"/>
      <c r="WEE1" s="109"/>
      <c r="WEF1" s="109"/>
      <c r="WEG1" s="109"/>
      <c r="WEH1" s="109"/>
      <c r="WEI1" s="109"/>
      <c r="WEJ1" s="109"/>
      <c r="WEK1" s="109"/>
      <c r="WEL1" s="109"/>
      <c r="WEM1" s="109"/>
      <c r="WEN1" s="109"/>
      <c r="WEO1" s="109"/>
      <c r="WEP1" s="109"/>
      <c r="WEQ1" s="109"/>
      <c r="WER1" s="109"/>
      <c r="WES1" s="109"/>
      <c r="WET1" s="109"/>
      <c r="WEU1" s="109"/>
      <c r="WEV1" s="109"/>
      <c r="WEW1" s="109"/>
      <c r="WEX1" s="109"/>
      <c r="WEY1" s="109"/>
      <c r="WEZ1" s="109"/>
      <c r="WFA1" s="109"/>
      <c r="WFB1" s="109"/>
      <c r="WFC1" s="109"/>
      <c r="WFD1" s="109"/>
      <c r="WFE1" s="109"/>
      <c r="WFF1" s="109"/>
      <c r="WFG1" s="109"/>
      <c r="WFH1" s="109"/>
      <c r="WFI1" s="109"/>
      <c r="WFJ1" s="109"/>
      <c r="WFK1" s="109"/>
      <c r="WFL1" s="109"/>
      <c r="WFM1" s="109"/>
      <c r="WFN1" s="109"/>
      <c r="WFO1" s="109"/>
      <c r="WFP1" s="109"/>
      <c r="WFQ1" s="109"/>
      <c r="WFR1" s="109"/>
      <c r="WFS1" s="109"/>
      <c r="WFT1" s="109"/>
      <c r="WFU1" s="109"/>
      <c r="WFV1" s="109"/>
      <c r="WFW1" s="109"/>
      <c r="WFX1" s="109"/>
      <c r="WFY1" s="109"/>
      <c r="WFZ1" s="109"/>
      <c r="WGA1" s="109"/>
      <c r="WGB1" s="109"/>
      <c r="WGC1" s="109"/>
      <c r="WGD1" s="109"/>
      <c r="WGE1" s="109"/>
      <c r="WGF1" s="109"/>
      <c r="WGG1" s="109"/>
      <c r="WGH1" s="109"/>
      <c r="WGI1" s="109"/>
      <c r="WGJ1" s="109"/>
      <c r="WGK1" s="109"/>
      <c r="WGL1" s="109"/>
      <c r="WGM1" s="109"/>
      <c r="WGN1" s="109"/>
      <c r="WGO1" s="109"/>
      <c r="WGP1" s="109"/>
      <c r="WGQ1" s="109"/>
      <c r="WGR1" s="109"/>
      <c r="WGS1" s="109"/>
      <c r="WGT1" s="109"/>
      <c r="WGU1" s="109"/>
      <c r="WGV1" s="109"/>
      <c r="WGW1" s="109"/>
      <c r="WGX1" s="109"/>
      <c r="WGY1" s="109"/>
      <c r="WGZ1" s="109"/>
      <c r="WHA1" s="109"/>
      <c r="WHB1" s="109"/>
      <c r="WHC1" s="109"/>
      <c r="WHD1" s="109"/>
      <c r="WHE1" s="109"/>
      <c r="WHF1" s="109"/>
      <c r="WHG1" s="109"/>
      <c r="WHH1" s="109"/>
      <c r="WHI1" s="109"/>
      <c r="WHJ1" s="109"/>
      <c r="WHK1" s="109"/>
      <c r="WHL1" s="109"/>
      <c r="WHM1" s="109"/>
      <c r="WHN1" s="109"/>
      <c r="WHO1" s="109"/>
      <c r="WHP1" s="109"/>
      <c r="WHQ1" s="109"/>
      <c r="WHR1" s="109"/>
      <c r="WHS1" s="109"/>
      <c r="WHT1" s="109"/>
      <c r="WHU1" s="109"/>
      <c r="WHV1" s="109"/>
      <c r="WHW1" s="109"/>
      <c r="WHX1" s="109"/>
      <c r="WHY1" s="109"/>
      <c r="WHZ1" s="109"/>
      <c r="WIA1" s="109"/>
      <c r="WIB1" s="109"/>
      <c r="WIC1" s="109"/>
      <c r="WID1" s="109"/>
      <c r="WIE1" s="109"/>
      <c r="WIF1" s="109"/>
      <c r="WIG1" s="109"/>
      <c r="WIH1" s="109"/>
      <c r="WII1" s="109"/>
      <c r="WIJ1" s="109"/>
      <c r="WIK1" s="109"/>
      <c r="WIL1" s="109"/>
      <c r="WIM1" s="109"/>
      <c r="WIN1" s="109"/>
      <c r="WIO1" s="109"/>
      <c r="WIP1" s="109"/>
      <c r="WIQ1" s="109"/>
      <c r="WIR1" s="109"/>
      <c r="WIS1" s="109"/>
      <c r="WIT1" s="109"/>
      <c r="WIU1" s="109"/>
      <c r="WIV1" s="109"/>
      <c r="WIW1" s="109"/>
      <c r="WIX1" s="109"/>
      <c r="WIY1" s="109"/>
      <c r="WIZ1" s="109"/>
      <c r="WJA1" s="109"/>
      <c r="WJB1" s="109"/>
      <c r="WJC1" s="109"/>
      <c r="WJD1" s="109"/>
      <c r="WJE1" s="109"/>
      <c r="WJF1" s="109"/>
      <c r="WJG1" s="109"/>
      <c r="WJH1" s="109"/>
      <c r="WJI1" s="109"/>
      <c r="WJJ1" s="109"/>
      <c r="WJK1" s="109"/>
      <c r="WJL1" s="109"/>
      <c r="WJM1" s="109"/>
      <c r="WJN1" s="109"/>
      <c r="WJO1" s="109"/>
      <c r="WJP1" s="109"/>
      <c r="WJQ1" s="109"/>
      <c r="WJR1" s="109"/>
      <c r="WJS1" s="109"/>
      <c r="WJT1" s="109"/>
      <c r="WJU1" s="109"/>
      <c r="WJV1" s="109"/>
      <c r="WJW1" s="109"/>
      <c r="WJX1" s="109"/>
      <c r="WJY1" s="109"/>
      <c r="WJZ1" s="109"/>
      <c r="WKA1" s="109"/>
      <c r="WKB1" s="109"/>
      <c r="WKC1" s="109"/>
      <c r="WKD1" s="109"/>
      <c r="WKE1" s="109"/>
      <c r="WKF1" s="109"/>
      <c r="WKG1" s="109"/>
      <c r="WKH1" s="109"/>
      <c r="WKI1" s="109"/>
      <c r="WKJ1" s="109"/>
      <c r="WKK1" s="109"/>
      <c r="WKL1" s="109"/>
      <c r="WKM1" s="109"/>
      <c r="WKN1" s="109"/>
      <c r="WKO1" s="109"/>
      <c r="WKP1" s="109"/>
      <c r="WKQ1" s="109"/>
      <c r="WKR1" s="109"/>
      <c r="WKS1" s="109"/>
      <c r="WKT1" s="109"/>
      <c r="WKU1" s="109"/>
      <c r="WKV1" s="109"/>
      <c r="WKW1" s="109"/>
      <c r="WKX1" s="109"/>
      <c r="WKY1" s="109"/>
      <c r="WKZ1" s="109"/>
      <c r="WLA1" s="109"/>
      <c r="WLB1" s="109"/>
      <c r="WLC1" s="109"/>
      <c r="WLD1" s="109"/>
      <c r="WLE1" s="109"/>
      <c r="WLF1" s="109"/>
      <c r="WLG1" s="109"/>
      <c r="WLH1" s="109"/>
      <c r="WLI1" s="109"/>
      <c r="WLJ1" s="109"/>
      <c r="WLK1" s="109"/>
      <c r="WLL1" s="109"/>
      <c r="WLM1" s="109"/>
      <c r="WLN1" s="109"/>
      <c r="WLO1" s="109"/>
      <c r="WLP1" s="109"/>
      <c r="WLQ1" s="109"/>
      <c r="WLR1" s="109"/>
      <c r="WLS1" s="109"/>
      <c r="WLT1" s="109"/>
      <c r="WLU1" s="109"/>
      <c r="WLV1" s="109"/>
      <c r="WLW1" s="109"/>
      <c r="WLX1" s="109"/>
      <c r="WLY1" s="109"/>
      <c r="WLZ1" s="109"/>
      <c r="WMA1" s="109"/>
      <c r="WMB1" s="109"/>
      <c r="WMC1" s="109"/>
      <c r="WMD1" s="109"/>
      <c r="WME1" s="109"/>
      <c r="WMF1" s="109"/>
      <c r="WMG1" s="109"/>
      <c r="WMH1" s="109"/>
      <c r="WMI1" s="109"/>
      <c r="WMJ1" s="109"/>
      <c r="WMK1" s="109"/>
      <c r="WML1" s="109"/>
      <c r="WMM1" s="109"/>
      <c r="WMN1" s="109"/>
      <c r="WMO1" s="109"/>
      <c r="WMP1" s="109"/>
      <c r="WMQ1" s="109"/>
      <c r="WMR1" s="109"/>
      <c r="WMS1" s="109"/>
      <c r="WMT1" s="109"/>
      <c r="WMU1" s="109"/>
      <c r="WMV1" s="109"/>
      <c r="WMW1" s="109"/>
      <c r="WMX1" s="109"/>
      <c r="WMY1" s="109"/>
      <c r="WMZ1" s="109"/>
      <c r="WNA1" s="109"/>
      <c r="WNB1" s="109"/>
      <c r="WNC1" s="109"/>
      <c r="WND1" s="109"/>
      <c r="WNE1" s="109"/>
      <c r="WNF1" s="109"/>
      <c r="WNG1" s="109"/>
      <c r="WNH1" s="109"/>
      <c r="WNI1" s="109"/>
      <c r="WNJ1" s="109"/>
      <c r="WNK1" s="109"/>
      <c r="WNL1" s="109"/>
      <c r="WNM1" s="109"/>
      <c r="WNN1" s="109"/>
      <c r="WNO1" s="109"/>
      <c r="WNP1" s="109"/>
      <c r="WNQ1" s="109"/>
      <c r="WNR1" s="109"/>
      <c r="WNS1" s="109"/>
      <c r="WNT1" s="109"/>
      <c r="WNU1" s="109"/>
      <c r="WNV1" s="109"/>
      <c r="WNW1" s="109"/>
      <c r="WNX1" s="109"/>
      <c r="WNY1" s="109"/>
      <c r="WNZ1" s="109"/>
      <c r="WOA1" s="109"/>
      <c r="WOB1" s="109"/>
      <c r="WOC1" s="109"/>
      <c r="WOD1" s="109"/>
      <c r="WOE1" s="109"/>
      <c r="WOF1" s="109"/>
      <c r="WOG1" s="109"/>
      <c r="WOH1" s="109"/>
      <c r="WOI1" s="109"/>
      <c r="WOJ1" s="109"/>
      <c r="WOK1" s="109"/>
      <c r="WOL1" s="109"/>
      <c r="WOM1" s="109"/>
      <c r="WON1" s="109"/>
      <c r="WOO1" s="109"/>
      <c r="WOP1" s="109"/>
      <c r="WOQ1" s="109"/>
      <c r="WOR1" s="109"/>
      <c r="WOS1" s="109"/>
      <c r="WOT1" s="109"/>
      <c r="WOU1" s="109"/>
      <c r="WOV1" s="109"/>
      <c r="WOW1" s="109"/>
      <c r="WOX1" s="109"/>
      <c r="WOY1" s="109"/>
      <c r="WOZ1" s="109"/>
      <c r="WPA1" s="109"/>
      <c r="WPB1" s="109"/>
      <c r="WPC1" s="109"/>
      <c r="WPD1" s="109"/>
      <c r="WPE1" s="109"/>
      <c r="WPF1" s="109"/>
      <c r="WPG1" s="109"/>
      <c r="WPH1" s="109"/>
      <c r="WPI1" s="109"/>
      <c r="WPJ1" s="109"/>
      <c r="WPK1" s="109"/>
      <c r="WPL1" s="109"/>
      <c r="WPM1" s="109"/>
      <c r="WPN1" s="109"/>
      <c r="WPO1" s="109"/>
      <c r="WPP1" s="109"/>
      <c r="WPQ1" s="109"/>
      <c r="WPR1" s="109"/>
      <c r="WPS1" s="109"/>
      <c r="WPT1" s="109"/>
      <c r="WPU1" s="109"/>
      <c r="WPV1" s="109"/>
      <c r="WPW1" s="109"/>
      <c r="WPX1" s="109"/>
      <c r="WPY1" s="109"/>
      <c r="WPZ1" s="109"/>
      <c r="WQA1" s="109"/>
      <c r="WQB1" s="109"/>
      <c r="WQC1" s="109"/>
      <c r="WQD1" s="109"/>
      <c r="WQE1" s="109"/>
      <c r="WQF1" s="109"/>
      <c r="WQG1" s="109"/>
      <c r="WQH1" s="109"/>
      <c r="WQI1" s="109"/>
      <c r="WQJ1" s="109"/>
      <c r="WQK1" s="109"/>
      <c r="WQL1" s="109"/>
      <c r="WQM1" s="109"/>
      <c r="WQN1" s="109"/>
      <c r="WQO1" s="109"/>
      <c r="WQP1" s="109"/>
      <c r="WQQ1" s="109"/>
      <c r="WQR1" s="109"/>
      <c r="WQS1" s="109"/>
      <c r="WQT1" s="109"/>
      <c r="WQU1" s="109"/>
      <c r="WQV1" s="109"/>
      <c r="WQW1" s="109"/>
      <c r="WQX1" s="109"/>
      <c r="WQY1" s="109"/>
      <c r="WQZ1" s="109"/>
      <c r="WRA1" s="109"/>
      <c r="WRB1" s="109"/>
      <c r="WRC1" s="109"/>
      <c r="WRD1" s="109"/>
      <c r="WRE1" s="109"/>
      <c r="WRF1" s="109"/>
      <c r="WRG1" s="109"/>
      <c r="WRH1" s="109"/>
      <c r="WRI1" s="109"/>
      <c r="WRJ1" s="109"/>
      <c r="WRK1" s="109"/>
      <c r="WRL1" s="109"/>
      <c r="WRM1" s="109"/>
      <c r="WRN1" s="109"/>
      <c r="WRO1" s="109"/>
      <c r="WRP1" s="109"/>
      <c r="WRQ1" s="109"/>
      <c r="WRR1" s="109"/>
      <c r="WRS1" s="109"/>
      <c r="WRT1" s="109"/>
      <c r="WRU1" s="109"/>
      <c r="WRV1" s="109"/>
      <c r="WRW1" s="109"/>
      <c r="WRX1" s="109"/>
      <c r="WRY1" s="109"/>
      <c r="WRZ1" s="109"/>
      <c r="WSA1" s="109"/>
      <c r="WSB1" s="109"/>
      <c r="WSC1" s="109"/>
    </row>
    <row r="2" spans="1:16045" ht="11.25" customHeight="1">
      <c r="A2" s="323" t="str">
        <f>_xlfn.TEXTJOIN(" 
-",,'Attributes list'!B3:B10)</f>
        <v>Marca 
-Descrizione prodotto 
-Lista componenti 
-Campo di applicazione 
-Caratteristiche Speciali 
-Applicazione/Uso 
-Dosaggio 
-Avvertenze</v>
      </c>
      <c r="B2" s="323" t="str">
        <f>_xlfn.TEXTJOIN("
-",,'Attributes list'!F3:F11)</f>
        <v>Marca
-Lista contenuto
-Nome commerciale della pianta
-Nome botanico
-Quantità per ogni pianta
-Tipo di pianta
-Tipo di fiori
-Colore dei fiori
-Granezza dei fiori</v>
      </c>
      <c r="C2" s="323" t="str">
        <f>_xlfn.TEXTJOIN("
-",,'Attributes list'!J3:J12)</f>
        <v>Marca
-Tipologia di prodotto
-Lista componenti
-Descrizione prodotto 
-Caratteristiche tecniche
-Dimensioni
-Garanzia del produttore/ Condizioni di garanzia
-Peso
-Colore / forma
-Materiale</v>
      </c>
      <c r="D2" s="323" t="str">
        <f>_xlfn.TEXTJOIN("
-",,'Attributes list'!N3:N13)</f>
        <v>Marca
-Identificazione prodotto
-Lista componenti
-Descrizione prodotto (funzioni / design)
-Campo di applicazione
-Batteria / dati tecnici
-Garanzia del produttore/ Condizioni di garanzia
-Dimensioni
-Peso
-Colore / Forma
-Materiale</v>
      </c>
      <c r="E2" s="323" t="str">
        <f>_xlfn.TEXTJOIN("
-",,'Attributes list'!R3:R18)</f>
        <v xml:space="preserve">Marca
-Tipologia di prodotto
-Lista componenti
-Descrizione prodotto / caratteristiche speciali
-Forma
-Dimensioni
-Materiale interno
-Materiale esterno
-Adatto per tipi di piano cottura
-Coperchio
-Manico
-Utilizzabile in forno 
-Peso in g o Kg
-Istruzioni di cura
-Garanzia del produttore/ Condizioni di garanzia
-Materiale </v>
      </c>
      <c r="F2" s="323" t="str">
        <f>_xlfn.TEXTJOIN("
-",,'Attributes list'!V3:V20)</f>
        <v>Marca
-Tipologia di prodotto
-Lista componenti
-Descrizione prodotto / caratteristiche speciali
-Forma
-Dimensioni
-Volume in litri
-Materiale interno
-Materiale esterno
-Resistenza al calore
-Adatto per tipi di piano cottura / Avvertenze
-Coperchio
-Coperchio adatto a forno fino a °C
-Avvertenze
-Garanzia del produttore/ Condizioni di garanzia
-Peso in g o Kg
-Istruzioni di cura
-Materiale</v>
      </c>
      <c r="G2" s="323" t="str">
        <f>_xlfn.TEXTJOIN("
-",,'Attributes list'!Z3:Z11)</f>
        <v>Marca
-Tipologia di prodotto
-Lista componenti
-Descrizione prodotto / caratteristiche speciali
-Istruzioni/destinazione d'uso 
-Dimensioni
-Istruzioni di pulizia
-Garanzia del produttore / condizioni di garanzia
-Materiali</v>
      </c>
      <c r="H2" s="323" t="str">
        <f>_xlfn.TEXTJOIN("
-",,'Attributes list'!AD3:AD21)</f>
        <v>Marca
-Tipologia di prodotto
-Lista componenti
-Descrizione prodotto / caratteristiche speciali
-Forma
-Caratteristiche principali
-Sistema di chiusura
-Capacità e dimensioni
-Garanzia del produttore / condizioni di garanzia
-Materiali
-Informazioni Aggiuntive</v>
      </c>
      <c r="I2" s="323" t="str">
        <f>_xlfn.TEXTJOIN("
-",,'Attributes list'!AH3:AH12)</f>
        <v>Marca
-Specifiche prodotto
-Lista componenti
-Campi di applicazione / non adatto a…
-Caratteristiche speciali
-Uso
-Dosaggio
-Avvertenze
-Informazioni Aggiuntive</v>
      </c>
      <c r="J2" s="323" t="str">
        <f>_xlfn.TEXTJOIN("
-",,'Attributes list'!AL3:AL12)</f>
        <v>Marca
-Modello / Tipo di prodotto
-Lista componenti
-Descrizione prodotto
-Dimensioni superficie / Volume / Capacità
-Accessori aggiuntivi non inclusi (upsells)
-Garanzia del produttore / condizioni di garanzia
-Dimensioni/Peso
-Peso</v>
      </c>
      <c r="K2" s="323" t="str">
        <f>_xlfn.TEXTJOIN("
-",,'Attributes list'!AP3:AP15)</f>
        <v>Marca
-Modello / Tipo di prodotto
-Modello
-Lista componenti
-Materiale 
-Potenza / Capacità (specifiche tecniche)
-Caratteristiche
-Caratteristiche speciali
-Accessori aggiuntivi non inclusi (upsells)
-Lunghezza cavo / tubi
-Garanzia del produttore / condizioni di garanzia
-Dimensioni
-Peso</v>
      </c>
      <c r="L2" s="323" t="str">
        <f>_xlfn.TEXTJOIN("
-",,'Attributes list'!AT3:AT12)</f>
        <v>Marca
-Modello / Tipo di prodotto
-Modello
-Descrizione prodotto
-Costruzione
-Efficienza energetica
-Classificazione rumorisità
-Dati tecnici
-Garanzia del produttore / condizioni di garanzia
-Dimensioni / Peso</v>
      </c>
      <c r="M2" s="323" t="str">
        <f>_xlfn.TEXTJOIN("
-",,'Attributes list'!AX2:AX11)</f>
        <v>Lavastoviglie
-Marca
-Modello / Tipo di prodotto
-Modello
-Descrizione prodotto
-Costruzione
-Efficienza energetica
-Classificazione rumorisità
-Garanzia del produttore / condizioni di garanzia
-Dimensioni / Peso</v>
      </c>
      <c r="N2" s="323" t="str">
        <f>_xlfn.TEXTJOIN("
-",,'Attributes list'!BB3:BB11)</f>
        <v>Marca
-Modello / Tipo di prodotto
-Modello
-Descrizione prodotto
-Costruzione
-Efficienza energetica
-Classificazione rumorisità
-Garanzia del produttore / condizioni di garanzia
-Dimensioni / Peso</v>
      </c>
      <c r="O2" s="323" t="str">
        <f>_xlfn.TEXTJOIN("
-",,'Attributes list'!BF3:BF11)</f>
        <v>Marca
-Modello / Tipo di prodotto
-Modello
-Descrizione prodotto
-Costruzione
-Efficienza energetica
-Classificazione rumorisità
-Garanzia del produttore / condizioni di garanzia
-Dimensioni / Peso</v>
      </c>
      <c r="P2" s="323" t="str">
        <f>_xlfn.TEXTJOIN("
-",,'Attributes list'!BJ3:BJ13)</f>
        <v>Marca
-Descrizione prodotto
-Lista componenti
-Funzione / Design
-Classificazione rumorisità
-Indoor / Outdoor
-Dimensioni
-Peso
-Funzionamento
-Dati tecnici
-Materiali</v>
      </c>
      <c r="Q2" s="323" t="str">
        <f>_xlfn.TEXTJOIN("
-",,'Attributes list'!BN3:BN12)</f>
        <v>Marca
-Descrizione prodotto
-Fissaggio
-Indoor / Outdoor
-Dimensioni / Peso
-Materiali
-Colore / Forma
-Istruzioni di cura
-Informazioni Aggiuntive</v>
      </c>
      <c r="R2" s="323" t="str">
        <f>_xlfn.TEXTJOIN("
- ",,'Attributes list'!BR3:BR14)</f>
        <v>Marca
- Descrizione prodotto
- Potenza
- Funzioni 
- Indoor / Outdoor 
- Classificazione rumorisità
- Dimensioni
-  Peso
- Funzionamento
- Dati Tecnici
- Materiali
- Informazioni Aggiuntive</v>
      </c>
      <c r="S2" s="323" t="str">
        <f>_xlfn.TEXTJOIN("
- ",,'Attributes list'!BV3:BV14)</f>
        <v>Marca
- Descrizione prodotto
- Lista componenti
- Funzione
- Dimensioni
- Peso massimo supportato
- Caratteristiche speciali
- Colore / Forma
- Materiale
- Istruzioni di cura
- Imballo
- Informazioni Aggiuntive</v>
      </c>
      <c r="T2" s="323" t="str">
        <f>_xlfn.TEXTJOIN("
- ",,'Attributes list'!BZ3:BZ14)</f>
        <v>Marca
- Descrizione prodotto
- Lista componenti
- Dimensioni / Peso
- Tempo di combustione totale
- Materiale
- Informazioni Aggiuntive</v>
      </c>
      <c r="U2" s="323" t="str">
        <f>_xlfn.TEXTJOIN("
- ",,'Attributes list'!CD3:CD14)</f>
        <v>Marca
- Descrizione prodotto
- Lista componenti
- Tipo di fiamma
- Funzione / Design
-  Dimensioni
- Peso
- Funzionamento
- Dati tecnici
- Colore / Forma
- Materiale
- Informazioni Aggiuntive</v>
      </c>
      <c r="V2" s="323" t="str">
        <f>_xlfn.TEXTJOIN("
- ",,'Attributes list'!CH3:CH14)</f>
        <v>Marca
- Descrizione prodotto
- Lista componenti/accessori
- Descrizione generale del prodotto
- Adatto ai bambini sotto i 3 anni?
- Age recommendation
- Caratteristiche speciali
- Dati tecnici
- Garanzia del produttore / Condizioni di garanzia
- Dimensioni / peso
- Informazioni Aggiuntive</v>
      </c>
      <c r="W2" s="323" t="str">
        <f>_xlfn.TEXTJOIN("
- ",,'Attributes list'!CL3:CL11)</f>
        <v>Marca
- Descrizione prodotto / Caratteristiche Speciali
- Lista componenti/accessori
- Dimensioni 
- Materiali
- Informazioni Aggiuntive</v>
      </c>
      <c r="X2" s="323" t="str">
        <f>_xlfn.TEXTJOIN("
- ",,'Attributes list'!CP3:CP20)</f>
        <v>Marca
- Descrizione prodotto 
- Lista componenti/accessori
- Modello
- Tipo e materiali telaio
- Equipaggiamento
- Caratteristiche speciali
- Caratteristiche tecniche
- Sicurezza nel traffico in accordo ai regolamenti locali 
- Dimensioni ruote e pneumatici
- Dimensioni telaio
- Tipo di forcella
- Misure bicicletta
- Adatta per guidatori alti da …. A..... Con peso fino a ….Kg
- Garanzia del produttore / Condizioni di garanzia
- Peso
- Potenza e Tipologia motore in caso di biciclette elettriche
- Informazioni Aggiuntive</v>
      </c>
      <c r="Y2" s="323" t="str">
        <f>_xlfn.TEXTJOIN("
- ",,'Attributes list'!CT3:CT15)</f>
        <v>Marca
- Modello
- Descrizione prodotto 
- Lista componenti/accessori
-  Descrizione articolo / funzioni
-  Altre informazioni importanti
- Avvertenze / non adatto a:…
- Garanzia Produttore 
- Condizioni di Garanzia
- Dimensioni / Peso
- Adatto a utenti alti da …..a…. con peso massimo di ---Kg
- Montaggio necessario
-  Informazioni Aggiuntive</v>
      </c>
      <c r="Z2" s="323" t="str">
        <f>_xlfn.TEXTJOIN("
- ",,'Attributes list'!CX3:CX23)</f>
        <v>Marca
- Descrizione prodotto 
- Model Number/Series/Type
- Sistema operativo (indicare se completo o test version)
- Processore
- Memoria RAM
- Disco rigido
- Scheda Video /chipset grafico
- Lettore ottico
- Caratteristiche principali
- Caratteristiche speciali / descrizioni aggiuntive
- Accessori esterni
- Caratteristiche degli accessori
- Garanzia del produttore / Condizioni di garanzia
- Dimensioni
- Informazioni Aggiuntive</v>
      </c>
      <c r="AA2" s="323" t="str">
        <f>_xlfn.TEXTJOIN("
- ",,'Attributes list'!DB3:DB15)</f>
        <v>Marca
- Modello / Serie / Tipo
- Descrizioni prodotto
- Lista componenti/accessori
- Dati tecnici
- Formati riconosciuti
- Connettività
- Caratteristiche speciali / descrizioni aggiuntive
- Garanzia del produttore / Condizioni di garanzia
- Dimensioni
- Peso
- Informazioni aggiuntive</v>
      </c>
      <c r="AB2" s="323" t="str">
        <f>_xlfn.TEXTJOIN("
- ",,'Attributes list'!DF3:DF24)</f>
        <v>Marca
- Tipo di prodotto
- Modello / Serie / Tipo
- Lista dei componenti inclusi
- Pixel (sensore)
- Lunghezza focale / Apertura
- Zoom (Ottico/Digitale)
- Display
- Memoria interna / espandibile con scheda tipo…fino a … GB
- Risoluzione massima Foto / Video
- Funzioni / Preimpostazioni
- Formato foto / video
- Custodia
- Connettività
- Funzioni speciali / desrizioni aggiuntive
- Power supply
- Equipaggiamento incluso
- Garanzia del produttore / Condizioni di garanzia
- Colour
- Dimensions
- Weight
-  Additional Info</v>
      </c>
      <c r="AC2" s="323" t="str">
        <f>_xlfn.TEXTJOIN("
- ",,'Attributes list'!DJ3:DJ23)</f>
        <v>Marca
- Tipo di prodotto
- Modello / Serie / Tipo
- Lista dei componenti inclusi
- Display
- Memoria RAM e di massa
- CPU
- Sistema operativo
- Memoria espandibile / tipo memoria / Gb massimi
- Formato simcard
- Custodia
- Connettività
- Caratteristiche speciali / descrizioni aggiuntive
- Batteria removibile / Capacità
- Garanzia del produttore / Condizioni di garanzia
- Colore
- Dimensioni
- Peso
- Informazioni Aggiuntive</v>
      </c>
      <c r="AD2" s="323" t="str">
        <f>_xlfn.TEXTJOIN("
- ",,'Attributes list'!DN3:DN18)</f>
        <v>Marca
- Tipo di prodotto
- Modello / Serie / Tipo
- Lista dei componenti inclusi
- Display
- Mappe aggiuntive via memory card / preinstallate
- Controllo del traffico
- Caratteristiche del software
- Caratteristiche speciali / descrizioni aggiuntive
- Tipo di batteria /durata / capacità
- Memoria espandiile fino a … / tipo di memoria
- Tipo di attacco/montaggio
- Garanzia del produttore / Condizioni di garanzia
- Dimensioni
- Peso
- Informazioni Aggiuntive</v>
      </c>
      <c r="AE2" s="323" t="str">
        <f>_xlfn.TEXTJOIN("
- ",,'Attributes list'!DR3:DR20)</f>
        <v>Marca
- Tipo di prodotto
- Modello / Serie / Tipo
- Lista dei componenti inclusi
- Dimensioni e rapporto schermo
- Tipo pannello
- Decoder
- Classe di efficienza energetica
- Caratteristiche speciali / descrizioni aggiuntive
- Connettività
- Caratteristiche particolari
- Caratteristiche Smart / Sistema operativo
- Accessori inclusi
- Tipo di supporto a muro 
- Garanzia del produttore / Condizioni di garanzia
- Dimensioni 
- Peso
- Informazioni Aggiuntive</v>
      </c>
      <c r="AF2" s="323" t="str">
        <f>_xlfn.TEXTJOIN("
- ",,'Attributes list'!DV3:DV15)</f>
        <v>Marca
- Tipo di prodotto
- Modello / Serie / Tipo
- Lista dei componenti inclusi
- Caratteristiche immagine
- Qualità Audio
- Formati di registrazione / riproduzione
- Memoria / capacità
- Connettività
- Caratteristiche speciali
- Garanzia del produttore / Condizioni di garanzia
- Dimensioni / Peso
- Informazioni Aggiuntive</v>
      </c>
      <c r="AG2" s="323" t="str">
        <f>_xlfn.TEXTJOIN("
- ",,'Attributes list'!DZ3:DZ17)</f>
        <v>Marca
- Modello
- Descrizione prodotto
- Lista del contenuto
- Dati tecnici
- Connettività
- Caratteristiche speciali / descrizioni aggiuntive
- Garanzia aggiuntiva
- Dimensioni
- Peso
- Requisiti di sistema
- Configurazione e setup
- Generazione
- Privacy
- Tipo</v>
      </c>
      <c r="AH2" s="323" t="str">
        <f>_xlfn.TEXTJOIN("
- ",,'Attributes list'!ED3:ED9)</f>
        <v>Marchio
- Nome del prodotto o della linea di prodotti
- Descrizione del prodotto
- Componenti del Kit/Quantità prodotto
- Modo d'uso e avvertenze</v>
      </c>
      <c r="AI2" s="323" t="str">
        <f>_xlfn.TEXTJOIN("
- ",,'Attributes list'!EH3:EH13)</f>
        <v>Marchio
- Composizione dettagliata del kit (numeri di pezzi, peso netto/grammatura, denominazione e punti di forza del prodotto. Claim on pack e claim EFSA secondo Reg. UE 432/2012 e Reg. CE 1924/2006)
- Modo d’uso (se previsto)
- Avvertenze (se previste)
- Allergeni
- Suggerimenti d’uso e abbinamenti
- Condizioni di conservazione (possibilità di congelamento, shelflife..)
- Certificazioni di prodotto (BIO, VEGAN, …)
- Informazioni aggiuntive</v>
      </c>
      <c r="AJ2" s="323" t="str">
        <f>_xlfn.TEXTJOIN("
- ",,'Attributes list'!EL3:EL16)</f>
        <v>Marchio 
- Nome del prodotto incluso il numero del modello
- Descrizione del prodotto 
- Descrizione dei componenti del kit inclusi gli accessori
- Descrizione degli articoli / Funzione
- Avvertenze/ Non adatto per
- Caratteristiche tecniche
- Tipo di batteria 
- Lunghezza del cavo
- Dimensioni
- Garanzia del produttore / condizioni di garanzia
- Informazioni aggiuntive</v>
      </c>
      <c r="AK2" s="323" t="str">
        <f>_xlfn.TEXTJOIN("
- ",,'Attributes list'!EP3:EP11)</f>
        <v>Marchio
- Descrizione del prodotto inclusi i componenti del kit, quantità e periodo d'uso 
- Informazioni obbligatorie in etichetta
- Altre informazioni importanti
- Indicazioni nutrizionali/Health Claim (inviare claim form)
- Ulteriori informazioni sugli ingredienti
- Modalità di assunzione
- Avvertenze/Limitazioni</v>
      </c>
    </row>
    <row r="3" spans="1:16045">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row>
    <row r="4" spans="1:1604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row>
    <row r="5" spans="1:1604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row>
    <row r="6" spans="1:1604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row>
    <row r="7" spans="1:1604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row>
    <row r="8" spans="1:1604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row>
    <row r="9" spans="1:1604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row>
    <row r="10" spans="1:1604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row>
    <row r="11" spans="1:1604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row>
    <row r="12" spans="1:1604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row>
    <row r="13" spans="1:1604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row>
    <row r="14" spans="1:1604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row>
    <row r="15" spans="1:16045">
      <c r="A15" s="323"/>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row>
    <row r="16" spans="1:16045">
      <c r="A16" s="323"/>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row>
    <row r="17" spans="1:37">
      <c r="A17" s="323"/>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row>
    <row r="18" spans="1:37">
      <c r="A18" s="323"/>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row>
    <row r="19" spans="1:37" ht="228.75" customHeight="1">
      <c r="A19" s="323"/>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row>
    <row r="20" spans="1:37">
      <c r="AK20" s="111" t="s">
        <v>2724</v>
      </c>
    </row>
    <row r="21" spans="1:37">
      <c r="AK21" s="111" t="s">
        <v>2724</v>
      </c>
    </row>
    <row r="23" spans="1:37" ht="201.75" customHeight="1">
      <c r="A23" s="135"/>
      <c r="B23" s="134" t="s">
        <v>2666</v>
      </c>
    </row>
  </sheetData>
  <mergeCells count="37">
    <mergeCell ref="AK2:AK19"/>
    <mergeCell ref="AH2:AH19"/>
    <mergeCell ref="AI2:AI19"/>
    <mergeCell ref="AJ2:AJ19"/>
    <mergeCell ref="L2:L19"/>
    <mergeCell ref="AE2:AE19"/>
    <mergeCell ref="AF2:AF19"/>
    <mergeCell ref="AG2:AG19"/>
    <mergeCell ref="Y2:Y19"/>
    <mergeCell ref="Z2:Z19"/>
    <mergeCell ref="AA2:AA19"/>
    <mergeCell ref="AB2:AB19"/>
    <mergeCell ref="AC2:AC19"/>
    <mergeCell ref="AD2:AD19"/>
    <mergeCell ref="A2:A19"/>
    <mergeCell ref="B2:B19"/>
    <mergeCell ref="C2:C19"/>
    <mergeCell ref="D2:D19"/>
    <mergeCell ref="E2:E19"/>
    <mergeCell ref="F2:F19"/>
    <mergeCell ref="G2:G19"/>
    <mergeCell ref="H2:H19"/>
    <mergeCell ref="I2:I19"/>
    <mergeCell ref="J2:J19"/>
    <mergeCell ref="K2:K19"/>
    <mergeCell ref="X2:X19"/>
    <mergeCell ref="M2:M19"/>
    <mergeCell ref="N2:N19"/>
    <mergeCell ref="O2:O19"/>
    <mergeCell ref="P2:P19"/>
    <mergeCell ref="Q2:Q19"/>
    <mergeCell ref="R2:R19"/>
    <mergeCell ref="S2:S19"/>
    <mergeCell ref="T2:T19"/>
    <mergeCell ref="U2:U19"/>
    <mergeCell ref="V2:V19"/>
    <mergeCell ref="W2:W19"/>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5FF4-81DC-48D6-B0B5-26546C00AE11}">
  <dimension ref="A1:F12"/>
  <sheetViews>
    <sheetView workbookViewId="0"/>
  </sheetViews>
  <sheetFormatPr defaultColWidth="11.42578125" defaultRowHeight="15"/>
  <cols>
    <col min="1" max="1" width="59.5703125" style="51" customWidth="1"/>
    <col min="2" max="2" width="11.42578125" customWidth="1"/>
    <col min="3" max="4" width="23.28515625" style="51" customWidth="1"/>
    <col min="5" max="6" width="18" style="51" customWidth="1"/>
  </cols>
  <sheetData>
    <row r="1" spans="1:6" ht="15.75">
      <c r="A1" s="9" t="str">
        <f>'VENDOR INFORMATION'!B16</f>
        <v>Italiano</v>
      </c>
      <c r="B1" s="90"/>
      <c r="C1" s="50" t="s">
        <v>237</v>
      </c>
      <c r="D1" s="50" t="s">
        <v>238</v>
      </c>
      <c r="E1" s="50" t="s">
        <v>239</v>
      </c>
      <c r="F1" s="50" t="s">
        <v>1717</v>
      </c>
    </row>
    <row r="2" spans="1:6" s="3" customFormat="1" ht="43.5" customHeight="1">
      <c r="A2" s="18" t="str">
        <f>IF($A$1=$C$1,C2,IF($A$1=$D$1,D2,IF($A$1=$E$1,E2,IF($A$1=$F$1,F2))))</f>
        <v>Select</v>
      </c>
      <c r="C2" s="12" t="s">
        <v>291</v>
      </c>
      <c r="D2" s="12" t="s">
        <v>291</v>
      </c>
      <c r="E2" s="12" t="s">
        <v>307</v>
      </c>
      <c r="F2" s="12" t="s">
        <v>307</v>
      </c>
    </row>
    <row r="3" spans="1:6" s="3" customFormat="1" ht="43.5" customHeight="1">
      <c r="A3" s="18" t="str">
        <f>IF($A$1=$C$1,C3,IF($A$1=$D$1,D3,IF($A$1=$E$1,E3,IF($A$1=$F$1,F3))))</f>
        <v xml:space="preserve">Non candeggiare </v>
      </c>
      <c r="C3" s="12" t="s">
        <v>1718</v>
      </c>
      <c r="D3" s="12" t="s">
        <v>1719</v>
      </c>
      <c r="E3" s="12" t="s">
        <v>1720</v>
      </c>
      <c r="F3" t="s">
        <v>1721</v>
      </c>
    </row>
    <row r="4" spans="1:6" s="3" customFormat="1" ht="43.5" customHeight="1">
      <c r="A4" s="18" t="str">
        <f>IF($A$1=$C$1,C4,IF($A$1=$D$1,D4,IF($A$1=$E$1,E4,IF($A$1=$F$1,F4))))</f>
        <v xml:space="preserve">Solo candeggianti non clorati </v>
      </c>
      <c r="C4" s="12" t="s">
        <v>1607</v>
      </c>
      <c r="D4" s="12" t="s">
        <v>1722</v>
      </c>
      <c r="E4" s="12" t="s">
        <v>1723</v>
      </c>
      <c r="F4" s="51" t="s">
        <v>1724</v>
      </c>
    </row>
    <row r="5" spans="1:6" s="3" customFormat="1" ht="43.5" customHeight="1">
      <c r="A5" s="18" t="str">
        <f>IF($A$1=$C$1,C5,IF($A$1=$D$1,D5,IF($A$1=$E$1,E5,IF($A$1=$F$1,F5))))</f>
        <v>Candeggiare se necessario</v>
      </c>
      <c r="C5" s="12" t="s">
        <v>1725</v>
      </c>
      <c r="D5" s="12" t="s">
        <v>1726</v>
      </c>
      <c r="E5" s="12" t="s">
        <v>1727</v>
      </c>
      <c r="F5" s="51" t="s">
        <v>1728</v>
      </c>
    </row>
    <row r="6" spans="1:6" s="3" customFormat="1" ht="43.5" customHeight="1">
      <c r="A6" s="12"/>
      <c r="C6" s="12"/>
      <c r="D6" s="12"/>
      <c r="E6" s="12"/>
      <c r="F6" s="12"/>
    </row>
    <row r="7" spans="1:6" s="3" customFormat="1" ht="43.5" customHeight="1">
      <c r="A7" s="12"/>
      <c r="C7" s="12"/>
      <c r="D7" s="12"/>
      <c r="E7" s="12"/>
      <c r="F7" s="12"/>
    </row>
    <row r="8" spans="1:6" s="3" customFormat="1" ht="43.5" customHeight="1">
      <c r="A8" s="12"/>
      <c r="C8" s="12"/>
      <c r="D8" s="12"/>
      <c r="E8" s="12"/>
      <c r="F8" s="12"/>
    </row>
    <row r="9" spans="1:6" s="3" customFormat="1" ht="43.5" customHeight="1">
      <c r="A9" s="12"/>
      <c r="C9" s="12"/>
      <c r="D9" s="12"/>
      <c r="E9" s="12"/>
      <c r="F9" s="12"/>
    </row>
    <row r="10" spans="1:6" s="3" customFormat="1" ht="43.5" customHeight="1">
      <c r="A10" s="12"/>
      <c r="C10" s="12"/>
      <c r="D10" s="12"/>
      <c r="E10" s="12"/>
      <c r="F10" s="12"/>
    </row>
    <row r="11" spans="1:6" s="3" customFormat="1" ht="43.5" customHeight="1">
      <c r="A11" s="12"/>
      <c r="C11" s="12"/>
      <c r="D11" s="12"/>
      <c r="E11" s="12"/>
      <c r="F11" s="12"/>
    </row>
    <row r="12" spans="1:6" s="3" customFormat="1" ht="43.5" customHeight="1">
      <c r="A12" s="12"/>
      <c r="C12" s="12"/>
      <c r="D12" s="12"/>
      <c r="E12" s="12"/>
      <c r="F12" s="12"/>
    </row>
  </sheetData>
  <pageMargins left="0.7" right="0.7" top="0.78740157499999996" bottom="0.78740157499999996"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A08D-567E-46DB-937C-93539FF80449}">
  <dimension ref="A1:H12"/>
  <sheetViews>
    <sheetView workbookViewId="0"/>
  </sheetViews>
  <sheetFormatPr defaultColWidth="11.42578125" defaultRowHeight="15"/>
  <cols>
    <col min="1" max="1" width="59.5703125" style="51" customWidth="1"/>
    <col min="2" max="2" width="11.42578125" customWidth="1"/>
    <col min="3" max="6" width="11.42578125" style="51"/>
  </cols>
  <sheetData>
    <row r="1" spans="1:8" ht="30">
      <c r="A1" s="9" t="str">
        <f>'VENDOR INFORMATION'!B16</f>
        <v>Italiano</v>
      </c>
      <c r="B1" s="90"/>
      <c r="C1" s="50" t="s">
        <v>237</v>
      </c>
      <c r="D1" s="50" t="s">
        <v>238</v>
      </c>
      <c r="E1" s="50" t="s">
        <v>239</v>
      </c>
      <c r="F1" s="50" t="s">
        <v>1717</v>
      </c>
    </row>
    <row r="2" spans="1:8" s="3" customFormat="1" ht="43.5" customHeight="1">
      <c r="A2" s="18" t="str">
        <f>IF($A$1=$C$1,C2,IF($A$1=$D$1,D2,IF($A$1=$E$1,E2,IF($A$1=$F$1,F2))))</f>
        <v>Select</v>
      </c>
      <c r="C2" s="12" t="s">
        <v>291</v>
      </c>
      <c r="D2" s="12" t="s">
        <v>291</v>
      </c>
      <c r="E2" s="12" t="s">
        <v>291</v>
      </c>
      <c r="F2" s="12" t="s">
        <v>291</v>
      </c>
    </row>
    <row r="3" spans="1:8" s="3" customFormat="1" ht="43.5" customHeight="1">
      <c r="A3" s="18" t="str">
        <f>IF($A$1=$C$1,C3,IF($A$1=$D$1,D3,IF($A$1=$E$1,E3,IF($A$1=$F$1,F3))))</f>
        <v>Non asciugare a macchina</v>
      </c>
      <c r="C3" s="12" t="s">
        <v>1608</v>
      </c>
      <c r="D3" s="12" t="s">
        <v>1729</v>
      </c>
      <c r="E3" s="12" t="s">
        <v>1730</v>
      </c>
      <c r="F3" s="51" t="s">
        <v>1731</v>
      </c>
    </row>
    <row r="4" spans="1:8" s="3" customFormat="1" ht="43.5" customHeight="1">
      <c r="A4" s="18" t="str">
        <f>IF($A$1=$C$1,C4,IF($A$1=$D$1,D4,IF($A$1=$E$1,E4,IF($A$1=$F$1,F4))))</f>
        <v>Asciugare a macchina a temperature moderata</v>
      </c>
      <c r="C4" s="12" t="s">
        <v>1609</v>
      </c>
      <c r="D4" s="12" t="s">
        <v>1732</v>
      </c>
      <c r="E4" s="12" t="s">
        <v>1733</v>
      </c>
      <c r="F4" s="51" t="s">
        <v>1734</v>
      </c>
      <c r="H4" s="91"/>
    </row>
    <row r="5" spans="1:8" s="3" customFormat="1" ht="43.5" customHeight="1">
      <c r="A5" s="18" t="str">
        <f>IF($A$1=$C$1,C5,IF($A$1=$D$1,D5,IF($A$1=$E$1,E5,IF($A$1=$F$1,F5))))</f>
        <v>Asciugare a macchina senza limitazioni</v>
      </c>
      <c r="C5" s="12" t="s">
        <v>1735</v>
      </c>
      <c r="D5" s="12" t="s">
        <v>1736</v>
      </c>
      <c r="E5" s="12" t="s">
        <v>1737</v>
      </c>
      <c r="F5" s="51" t="s">
        <v>1738</v>
      </c>
    </row>
    <row r="6" spans="1:8" s="3" customFormat="1" ht="43.5" customHeight="1">
      <c r="A6" s="12"/>
      <c r="C6" s="12"/>
      <c r="D6" s="12"/>
      <c r="E6" s="12"/>
      <c r="F6" s="12"/>
    </row>
    <row r="7" spans="1:8" s="3" customFormat="1" ht="43.5" customHeight="1">
      <c r="A7" s="12"/>
      <c r="C7" s="12"/>
      <c r="D7" s="12"/>
      <c r="E7" s="12"/>
      <c r="F7" s="12"/>
    </row>
    <row r="8" spans="1:8" s="3" customFormat="1" ht="43.5" customHeight="1">
      <c r="A8" s="12"/>
      <c r="C8" s="12"/>
      <c r="D8" s="12"/>
      <c r="E8" s="12"/>
      <c r="F8" s="12"/>
    </row>
    <row r="9" spans="1:8" s="3" customFormat="1" ht="43.5" customHeight="1">
      <c r="A9" s="12"/>
      <c r="C9" s="12"/>
      <c r="D9" s="12"/>
      <c r="E9" s="12"/>
      <c r="F9" s="12"/>
    </row>
    <row r="10" spans="1:8" s="3" customFormat="1" ht="43.5" customHeight="1">
      <c r="A10" s="12"/>
      <c r="C10" s="12"/>
      <c r="D10" s="12"/>
      <c r="E10" s="12"/>
      <c r="F10" s="12"/>
    </row>
    <row r="11" spans="1:8" s="3" customFormat="1" ht="43.5" customHeight="1">
      <c r="A11" s="12"/>
      <c r="C11" s="12"/>
      <c r="D11" s="12"/>
      <c r="E11" s="12"/>
      <c r="F11" s="12"/>
    </row>
    <row r="12" spans="1:8" s="3" customFormat="1" ht="43.5" customHeight="1">
      <c r="A12" s="12"/>
      <c r="C12" s="12"/>
      <c r="D12" s="12"/>
      <c r="E12" s="12"/>
      <c r="F12" s="12"/>
    </row>
  </sheetData>
  <pageMargins left="0.7" right="0.7" top="0.78740157499999996" bottom="0.78740157499999996"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F13CD-D268-43DC-ACB2-7166A9ADF815}">
  <dimension ref="A1:F12"/>
  <sheetViews>
    <sheetView workbookViewId="0"/>
  </sheetViews>
  <sheetFormatPr defaultColWidth="11.42578125" defaultRowHeight="15"/>
  <cols>
    <col min="1" max="1" width="59.5703125" style="51" customWidth="1"/>
    <col min="2" max="2" width="11.42578125" customWidth="1"/>
    <col min="3" max="4" width="22" style="51" customWidth="1"/>
    <col min="5" max="5" width="23.85546875" style="51" customWidth="1"/>
    <col min="6" max="6" width="31.7109375" style="51" customWidth="1"/>
  </cols>
  <sheetData>
    <row r="1" spans="1:6" ht="15.75">
      <c r="A1" s="9" t="str">
        <f>'VENDOR INFORMATION'!B16</f>
        <v>Italiano</v>
      </c>
      <c r="B1" s="90"/>
      <c r="C1" s="50" t="s">
        <v>237</v>
      </c>
      <c r="D1" s="50" t="s">
        <v>238</v>
      </c>
      <c r="E1" s="50" t="s">
        <v>239</v>
      </c>
      <c r="F1" s="50" t="s">
        <v>1717</v>
      </c>
    </row>
    <row r="2" spans="1:6" s="3" customFormat="1" ht="43.5" customHeight="1">
      <c r="A2" s="18" t="str">
        <f>IF($A$1=$C$1,C2,IF($A$1=$D$1,D2,IF($A$1=$E$1,E2,IF($A$1=$F$1,F2))))</f>
        <v>Select</v>
      </c>
      <c r="C2" s="12" t="s">
        <v>291</v>
      </c>
      <c r="D2" s="12" t="s">
        <v>291</v>
      </c>
      <c r="E2" s="12" t="s">
        <v>291</v>
      </c>
      <c r="F2" s="12" t="s">
        <v>291</v>
      </c>
    </row>
    <row r="3" spans="1:6" s="3" customFormat="1" ht="43.5" customHeight="1">
      <c r="A3" s="18" t="str">
        <f>IF($A$1=$C$1,C3,IF($A$1=$D$1,D3,IF($A$1=$E$1,E3,IF($A$1=$F$1,F3))))</f>
        <v xml:space="preserve">Non stirare </v>
      </c>
      <c r="C3" s="12" t="s">
        <v>1739</v>
      </c>
      <c r="D3" s="12" t="s">
        <v>1740</v>
      </c>
      <c r="E3" s="12" t="s">
        <v>1741</v>
      </c>
      <c r="F3" s="12" t="s">
        <v>1742</v>
      </c>
    </row>
    <row r="4" spans="1:6" s="3" customFormat="1" ht="43.5" customHeight="1">
      <c r="A4" s="18" t="str">
        <f>IF($A$1=$C$1,C4,IF($A$1=$D$1,D4,IF($A$1=$E$1,E4,IF($A$1=$F$1,F4))))</f>
        <v>Stirare a temperatura massima 110°</v>
      </c>
      <c r="C4" s="12" t="s">
        <v>1610</v>
      </c>
      <c r="D4" s="12" t="s">
        <v>1743</v>
      </c>
      <c r="E4" s="12" t="s">
        <v>1744</v>
      </c>
      <c r="F4" s="12" t="s">
        <v>1745</v>
      </c>
    </row>
    <row r="5" spans="1:6" s="3" customFormat="1" ht="43.5" customHeight="1">
      <c r="A5" s="18" t="str">
        <f>IF($A$1=$C$1,C5,IF($A$1=$D$1,D5,IF($A$1=$E$1,E5,IF($A$1=$F$1,F5))))</f>
        <v>Stirare a temperatura massima 150°</v>
      </c>
      <c r="C5" s="12" t="s">
        <v>1746</v>
      </c>
      <c r="D5" s="12" t="s">
        <v>1747</v>
      </c>
      <c r="E5" s="12" t="s">
        <v>1748</v>
      </c>
      <c r="F5" s="12" t="s">
        <v>1749</v>
      </c>
    </row>
    <row r="6" spans="1:6" s="3" customFormat="1" ht="43.5" customHeight="1">
      <c r="A6" s="18" t="str">
        <f>IF($A$1=$C$1,C6,IF($A$1=$D$1,D6,IF($A$1=$E$1,E6,IF($A$1=$F$1,F6))))</f>
        <v>Stirare a temperatura massima 200°</v>
      </c>
      <c r="C6" s="12" t="s">
        <v>1750</v>
      </c>
      <c r="D6" s="12" t="s">
        <v>1751</v>
      </c>
      <c r="E6" s="12" t="s">
        <v>1752</v>
      </c>
      <c r="F6" s="12" t="s">
        <v>1753</v>
      </c>
    </row>
    <row r="7" spans="1:6" s="3" customFormat="1" ht="43.5" customHeight="1">
      <c r="A7" s="12"/>
      <c r="C7" s="12"/>
      <c r="D7" s="12"/>
      <c r="E7" s="12"/>
      <c r="F7" s="12"/>
    </row>
    <row r="8" spans="1:6" s="3" customFormat="1" ht="43.5" customHeight="1">
      <c r="A8" s="12"/>
      <c r="C8" s="12"/>
      <c r="D8" s="12"/>
      <c r="E8" s="12"/>
      <c r="F8" s="12"/>
    </row>
    <row r="9" spans="1:6" s="3" customFormat="1" ht="43.5" customHeight="1">
      <c r="A9" s="12"/>
      <c r="C9" s="12"/>
      <c r="D9" s="12"/>
      <c r="E9" s="12"/>
      <c r="F9" s="12"/>
    </row>
    <row r="10" spans="1:6" s="3" customFormat="1" ht="43.5" customHeight="1">
      <c r="A10" s="12"/>
      <c r="C10" s="12"/>
      <c r="D10" s="12"/>
      <c r="E10" s="12"/>
      <c r="F10" s="12"/>
    </row>
    <row r="11" spans="1:6" s="3" customFormat="1" ht="43.5" customHeight="1">
      <c r="A11" s="12"/>
      <c r="C11" s="12"/>
      <c r="D11" s="12"/>
      <c r="E11" s="12"/>
      <c r="F11" s="12"/>
    </row>
    <row r="12" spans="1:6" s="3" customFormat="1" ht="43.5" customHeight="1">
      <c r="A12" s="12"/>
      <c r="C12" s="12"/>
      <c r="D12" s="12"/>
      <c r="E12" s="12"/>
      <c r="F12" s="12"/>
    </row>
  </sheetData>
  <pageMargins left="0.7" right="0.7" top="0.78740157499999996" bottom="0.78740157499999996"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DC1F6-47BC-4835-AD73-2F208B668411}">
  <dimension ref="A1:F12"/>
  <sheetViews>
    <sheetView workbookViewId="0"/>
  </sheetViews>
  <sheetFormatPr defaultColWidth="11.42578125" defaultRowHeight="15"/>
  <cols>
    <col min="1" max="1" width="59.5703125" style="51" customWidth="1"/>
    <col min="2" max="2" width="11.42578125" customWidth="1"/>
    <col min="3" max="6" width="30.5703125" style="51" customWidth="1"/>
    <col min="7" max="9" width="30.5703125" customWidth="1"/>
  </cols>
  <sheetData>
    <row r="1" spans="1:6" ht="15.75">
      <c r="A1" s="9" t="str">
        <f>'VENDOR INFORMATION'!B16</f>
        <v>Italiano</v>
      </c>
      <c r="B1" s="90"/>
      <c r="C1" s="50" t="s">
        <v>237</v>
      </c>
      <c r="D1" s="50" t="s">
        <v>238</v>
      </c>
      <c r="E1" s="50" t="s">
        <v>239</v>
      </c>
      <c r="F1" s="50" t="s">
        <v>1717</v>
      </c>
    </row>
    <row r="2" spans="1:6" s="3" customFormat="1" ht="46.5" customHeight="1">
      <c r="A2" s="18" t="str">
        <f>IF($A$1=$C$1,C2,IF($A$1=$D$1,D2,IF($A$1=$E$1,E2,IF($A$1=$F$1,F2))))</f>
        <v>Select</v>
      </c>
      <c r="C2" s="12" t="s">
        <v>291</v>
      </c>
      <c r="D2" s="12" t="s">
        <v>291</v>
      </c>
      <c r="E2" s="12" t="s">
        <v>291</v>
      </c>
      <c r="F2" s="12" t="s">
        <v>291</v>
      </c>
    </row>
    <row r="3" spans="1:6" s="3" customFormat="1" ht="46.5" customHeight="1">
      <c r="A3" s="18" t="str">
        <f>IF($A$1=$C$1,C3,IF($A$1=$D$1,D3,IF($A$1=$E$1,E3,IF($A$1=$F$1,F3))))</f>
        <v xml:space="preserve">non lavare a secco </v>
      </c>
      <c r="C3" s="12" t="s">
        <v>1612</v>
      </c>
      <c r="D3" s="12" t="s">
        <v>1754</v>
      </c>
      <c r="E3" s="12" t="s">
        <v>1755</v>
      </c>
      <c r="F3" s="12" t="s">
        <v>1756</v>
      </c>
    </row>
    <row r="4" spans="1:6" s="3" customFormat="1" ht="46.5" customHeight="1">
      <c r="A4" s="18" t="str">
        <f>IF($A$1=$C$1,C4,IF($A$1=$D$1,D4,IF($A$1=$E$1,E4,IF($A$1=$F$1,F4))))</f>
        <v xml:space="preserve">Lavaggio a secco consentito ciclo normale P (percloroetilene) </v>
      </c>
      <c r="C4" s="12" t="s">
        <v>1611</v>
      </c>
      <c r="D4" s="12" t="s">
        <v>1757</v>
      </c>
      <c r="E4" s="12" t="s">
        <v>1758</v>
      </c>
      <c r="F4" s="12" t="s">
        <v>1759</v>
      </c>
    </row>
    <row r="5" spans="1:6" s="3" customFormat="1" ht="46.5" customHeight="1">
      <c r="A5" s="18" t="str">
        <f>IF($A$1=$C$1,C5,IF($A$1=$D$1,D5,IF($A$1=$E$1,E5,IF($A$1=$F$1,F5))))</f>
        <v xml:space="preserve">Lavaggio a secco consentito ciclo delicato  P (percloroetilene) </v>
      </c>
      <c r="C5" s="12" t="s">
        <v>1760</v>
      </c>
      <c r="D5" s="12" t="s">
        <v>1761</v>
      </c>
      <c r="E5" s="12" t="s">
        <v>1762</v>
      </c>
      <c r="F5" s="12" t="s">
        <v>1763</v>
      </c>
    </row>
    <row r="6" spans="1:6" s="3" customFormat="1" ht="43.5" customHeight="1">
      <c r="A6" s="12"/>
      <c r="C6" s="12"/>
      <c r="D6" s="12"/>
      <c r="E6" s="12"/>
      <c r="F6" s="12"/>
    </row>
    <row r="7" spans="1:6" s="3" customFormat="1" ht="43.5" customHeight="1">
      <c r="A7" s="12"/>
      <c r="C7" s="12"/>
      <c r="D7" s="12"/>
      <c r="E7" s="12"/>
      <c r="F7" s="12"/>
    </row>
    <row r="8" spans="1:6" s="3" customFormat="1" ht="43.5" customHeight="1">
      <c r="A8" s="12"/>
      <c r="C8" s="12"/>
      <c r="D8" s="12"/>
      <c r="E8" s="12"/>
      <c r="F8" s="12"/>
    </row>
    <row r="9" spans="1:6" s="3" customFormat="1" ht="43.5" customHeight="1">
      <c r="A9" s="12"/>
      <c r="C9" s="12"/>
      <c r="D9" s="12"/>
      <c r="E9" s="12"/>
      <c r="F9" s="12"/>
    </row>
    <row r="10" spans="1:6" s="3" customFormat="1" ht="43.5" customHeight="1">
      <c r="A10" s="12"/>
      <c r="C10" s="12"/>
      <c r="D10" s="12"/>
      <c r="E10" s="12"/>
      <c r="F10" s="12"/>
    </row>
    <row r="11" spans="1:6" s="3" customFormat="1" ht="43.5" customHeight="1">
      <c r="A11" s="12"/>
      <c r="C11" s="12"/>
      <c r="D11" s="12"/>
      <c r="E11" s="12"/>
      <c r="F11" s="12"/>
    </row>
    <row r="12" spans="1:6" s="3" customFormat="1" ht="43.5" customHeight="1">
      <c r="A12" s="12"/>
      <c r="C12" s="12"/>
      <c r="D12" s="12"/>
      <c r="E12" s="12"/>
      <c r="F12" s="12"/>
    </row>
  </sheetData>
  <pageMargins left="0.7" right="0.7" top="0.78740157499999996" bottom="0.78740157499999996"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D271-7B4B-4824-9619-317A68282C8E}">
  <dimension ref="A1:F14"/>
  <sheetViews>
    <sheetView workbookViewId="0"/>
  </sheetViews>
  <sheetFormatPr defaultColWidth="11.42578125" defaultRowHeight="14.25"/>
  <cols>
    <col min="1" max="1" width="59.5703125" style="95" customWidth="1"/>
    <col min="2" max="2" width="14.5703125" style="90" customWidth="1"/>
    <col min="3" max="6" width="27.28515625" style="95" customWidth="1"/>
    <col min="7" max="16384" width="11.42578125" style="90"/>
  </cols>
  <sheetData>
    <row r="1" spans="1:6" customFormat="1" ht="21.75" customHeight="1">
      <c r="A1" s="9" t="str">
        <f>'VENDOR INFORMATION'!B16</f>
        <v>Italiano</v>
      </c>
      <c r="B1" s="90"/>
      <c r="C1" s="50" t="s">
        <v>237</v>
      </c>
      <c r="D1" s="50" t="s">
        <v>238</v>
      </c>
      <c r="E1" s="50" t="s">
        <v>239</v>
      </c>
      <c r="F1" s="50" t="s">
        <v>1717</v>
      </c>
    </row>
    <row r="2" spans="1:6" s="92" customFormat="1" ht="59.25" customHeight="1">
      <c r="A2" s="54" t="str">
        <f>IF($A$1=$C$1,C2,IF($A$1=$D$1,D2,IF($A$1=$E$1,E2,IF($A$1=$F$1,F2))))</f>
        <v>Select</v>
      </c>
      <c r="C2" s="93" t="s">
        <v>291</v>
      </c>
      <c r="D2" s="93" t="s">
        <v>291</v>
      </c>
      <c r="E2" s="93" t="s">
        <v>291</v>
      </c>
      <c r="F2" s="93" t="s">
        <v>291</v>
      </c>
    </row>
    <row r="3" spans="1:6" s="92" customFormat="1" ht="58.5" customHeight="1">
      <c r="A3" s="54" t="str">
        <f t="shared" ref="A3:A14" si="0">IF($A$1=$C$1,C3,IF($A$1=$D$1,D3,IF($A$1=$E$1,E3,IF($A$1=$F$1,F3))))</f>
        <v xml:space="preserve">Non lavare ad acqua </v>
      </c>
      <c r="C3" s="93" t="s">
        <v>1606</v>
      </c>
      <c r="D3" s="93" t="s">
        <v>1764</v>
      </c>
      <c r="E3" s="93" t="s">
        <v>1765</v>
      </c>
      <c r="F3" s="93" t="s">
        <v>1766</v>
      </c>
    </row>
    <row r="4" spans="1:6" s="92" customFormat="1" ht="63.75" customHeight="1">
      <c r="A4" s="54" t="str">
        <f t="shared" si="0"/>
        <v xml:space="preserve">lavare a mano </v>
      </c>
      <c r="C4" s="93" t="s">
        <v>1767</v>
      </c>
      <c r="D4" s="93" t="s">
        <v>1768</v>
      </c>
      <c r="E4" s="93" t="s">
        <v>1769</v>
      </c>
      <c r="F4" s="93" t="s">
        <v>1770</v>
      </c>
    </row>
    <row r="5" spans="1:6" s="92" customFormat="1" ht="58.5" customHeight="1">
      <c r="A5" s="54" t="str">
        <f t="shared" si="0"/>
        <v xml:space="preserve">lavabile ad acqua 30°C ciclo molto delicato </v>
      </c>
      <c r="C5" s="93" t="s">
        <v>1771</v>
      </c>
      <c r="D5" s="93" t="s">
        <v>1772</v>
      </c>
      <c r="E5" s="93" t="s">
        <v>1773</v>
      </c>
      <c r="F5" s="93" t="s">
        <v>1774</v>
      </c>
    </row>
    <row r="6" spans="1:6" s="92" customFormat="1" ht="58.5" customHeight="1">
      <c r="A6" s="54" t="str">
        <f t="shared" si="0"/>
        <v xml:space="preserve">lavabile ad acqua 30°C ciclo delicato </v>
      </c>
      <c r="C6" s="93" t="s">
        <v>1775</v>
      </c>
      <c r="D6" s="93" t="s">
        <v>1776</v>
      </c>
      <c r="E6" s="93" t="s">
        <v>1777</v>
      </c>
      <c r="F6" s="94" t="s">
        <v>1778</v>
      </c>
    </row>
    <row r="7" spans="1:6" s="92" customFormat="1" ht="58.5" customHeight="1">
      <c r="A7" s="54" t="str">
        <f t="shared" si="0"/>
        <v xml:space="preserve">lavabile ad acqua 30°C </v>
      </c>
      <c r="C7" s="93" t="s">
        <v>1779</v>
      </c>
      <c r="D7" s="93" t="s">
        <v>1780</v>
      </c>
      <c r="E7" s="93" t="s">
        <v>1781</v>
      </c>
      <c r="F7" s="94" t="s">
        <v>1782</v>
      </c>
    </row>
    <row r="8" spans="1:6" s="92" customFormat="1" ht="74.25" customHeight="1">
      <c r="A8" s="54" t="str">
        <f t="shared" si="0"/>
        <v>lavabile ad acqua 40°C 
ciclo molto delicato</v>
      </c>
      <c r="C8" s="93" t="s">
        <v>1783</v>
      </c>
      <c r="D8" s="93" t="s">
        <v>1784</v>
      </c>
      <c r="E8" s="93" t="s">
        <v>1785</v>
      </c>
      <c r="F8" s="93" t="s">
        <v>1786</v>
      </c>
    </row>
    <row r="9" spans="1:6" s="92" customFormat="1" ht="58.5" customHeight="1">
      <c r="A9" s="54" t="str">
        <f t="shared" si="0"/>
        <v xml:space="preserve">lavabile ad acqua 40°C ciclo delicato </v>
      </c>
      <c r="C9" s="93" t="s">
        <v>1787</v>
      </c>
      <c r="D9" s="93" t="s">
        <v>1788</v>
      </c>
      <c r="E9" s="93" t="s">
        <v>1789</v>
      </c>
      <c r="F9" s="94" t="s">
        <v>1790</v>
      </c>
    </row>
    <row r="10" spans="1:6" s="92" customFormat="1" ht="58.5" customHeight="1">
      <c r="A10" s="54" t="str">
        <f t="shared" si="0"/>
        <v>lavabile ad acqua 40°C</v>
      </c>
      <c r="C10" s="93" t="s">
        <v>1791</v>
      </c>
      <c r="D10" s="93" t="s">
        <v>1792</v>
      </c>
      <c r="E10" s="93" t="s">
        <v>1793</v>
      </c>
      <c r="F10" s="94" t="s">
        <v>1794</v>
      </c>
    </row>
    <row r="11" spans="1:6" s="92" customFormat="1" ht="58.5" customHeight="1">
      <c r="A11" s="54" t="str">
        <f t="shared" si="0"/>
        <v xml:space="preserve">lavabile ad acqua 60°C ciclo delicato </v>
      </c>
      <c r="C11" s="93" t="s">
        <v>1795</v>
      </c>
      <c r="D11" s="93" t="s">
        <v>1796</v>
      </c>
      <c r="E11" s="93" t="s">
        <v>1797</v>
      </c>
      <c r="F11" s="94" t="s">
        <v>1798</v>
      </c>
    </row>
    <row r="12" spans="1:6" s="92" customFormat="1" ht="58.5" customHeight="1">
      <c r="A12" s="54" t="str">
        <f t="shared" si="0"/>
        <v>lavabile ad acqua 60°C</v>
      </c>
      <c r="C12" s="93" t="s">
        <v>1799</v>
      </c>
      <c r="D12" s="93" t="s">
        <v>1800</v>
      </c>
      <c r="E12" s="93" t="s">
        <v>1801</v>
      </c>
      <c r="F12" s="94" t="s">
        <v>1802</v>
      </c>
    </row>
    <row r="13" spans="1:6" s="92" customFormat="1" ht="58.5" customHeight="1">
      <c r="A13" s="54" t="str">
        <f t="shared" si="0"/>
        <v>lavabile ad acqua 70°C</v>
      </c>
      <c r="C13" s="93" t="s">
        <v>1803</v>
      </c>
      <c r="D13" s="93" t="s">
        <v>1804</v>
      </c>
      <c r="E13" s="93" t="s">
        <v>1805</v>
      </c>
      <c r="F13" s="94" t="s">
        <v>1806</v>
      </c>
    </row>
    <row r="14" spans="1:6" s="92" customFormat="1" ht="58.5" customHeight="1">
      <c r="A14" s="54" t="str">
        <f t="shared" si="0"/>
        <v>lavabile ad acqua 95°C</v>
      </c>
      <c r="C14" s="93" t="s">
        <v>1807</v>
      </c>
      <c r="D14" s="93" t="s">
        <v>1808</v>
      </c>
      <c r="E14" s="93" t="s">
        <v>1809</v>
      </c>
      <c r="F14" s="94" t="s">
        <v>1810</v>
      </c>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F7D1B25F4D1849B0E3A6B7A64BC38C" ma:contentTypeVersion="13" ma:contentTypeDescription="Create a new document." ma:contentTypeScope="" ma:versionID="263ebdbc60fe91da8f79f65bf982c992">
  <xsd:schema xmlns:xsd="http://www.w3.org/2001/XMLSchema" xmlns:xs="http://www.w3.org/2001/XMLSchema" xmlns:p="http://schemas.microsoft.com/office/2006/metadata/properties" xmlns:ns1="http://schemas.microsoft.com/sharepoint/v3" xmlns:ns3="bb203393-22de-4a36-aad9-c7baf55b5eb1" xmlns:ns4="79af631b-b41c-4202-8766-95cef859e191" targetNamespace="http://schemas.microsoft.com/office/2006/metadata/properties" ma:root="true" ma:fieldsID="4643ce2ba5cd51e8eb2eae5260e185d1" ns1:_="" ns3:_="" ns4:_="">
    <xsd:import namespace="http://schemas.microsoft.com/sharepoint/v3"/>
    <xsd:import namespace="bb203393-22de-4a36-aad9-c7baf55b5eb1"/>
    <xsd:import namespace="79af631b-b41c-4202-8766-95cef859e191"/>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203393-22de-4a36-aad9-c7baf55b5e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af631b-b41c-4202-8766-95cef859e19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682F9EE-E05D-42CF-B337-15A664CFE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203393-22de-4a36-aad9-c7baf55b5eb1"/>
    <ds:schemaRef ds:uri="79af631b-b41c-4202-8766-95cef859e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992762-EA89-4306-9EA7-29171F81CA32}">
  <ds:schemaRefs>
    <ds:schemaRef ds:uri="http://schemas.microsoft.com/sharepoint/v3/contenttype/forms"/>
  </ds:schemaRefs>
</ds:datastoreItem>
</file>

<file path=customXml/itemProps3.xml><?xml version="1.0" encoding="utf-8"?>
<ds:datastoreItem xmlns:ds="http://schemas.openxmlformats.org/officeDocument/2006/customXml" ds:itemID="{097016D9-D233-43C5-B601-E0C8D9FD7949}">
  <ds:schemaRefs>
    <ds:schemaRef ds:uri="http://schemas.microsoft.com/office/2006/metadata/properties"/>
    <ds:schemaRef ds:uri="http://purl.org/dc/terms/"/>
    <ds:schemaRef ds:uri="http://schemas.microsoft.com/office/infopath/2007/PartnerControls"/>
    <ds:schemaRef ds:uri="http://www.w3.org/XML/1998/namespace"/>
    <ds:schemaRef ds:uri="bb203393-22de-4a36-aad9-c7baf55b5eb1"/>
    <ds:schemaRef ds:uri="http://schemas.openxmlformats.org/package/2006/metadata/core-properties"/>
    <ds:schemaRef ds:uri="http://schemas.microsoft.com/office/2006/documentManagement/types"/>
    <ds:schemaRef ds:uri="79af631b-b41c-4202-8766-95cef859e191"/>
    <ds:schemaRef ds:uri="http://purl.org/dc/dcmitype/"/>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53</vt:i4>
      </vt:variant>
    </vt:vector>
  </HeadingPairs>
  <TitlesOfParts>
    <vt:vector size="70" baseType="lpstr">
      <vt:lpstr>VENDOR INFORMATION</vt:lpstr>
      <vt:lpstr>PRODUCT INFORMATION</vt:lpstr>
      <vt:lpstr>IMAGES</vt:lpstr>
      <vt:lpstr>INSTRUCTIONS  </vt:lpstr>
      <vt:lpstr>Fields names</vt:lpstr>
      <vt:lpstr>Attributes list</vt:lpstr>
      <vt:lpstr>spec lists</vt:lpstr>
      <vt:lpstr>drop down choices</vt:lpstr>
      <vt:lpstr>Language</vt:lpstr>
      <vt:lpstr>instructions</vt:lpstr>
      <vt:lpstr>QVC ROLE</vt:lpstr>
      <vt:lpstr>web</vt:lpstr>
      <vt:lpstr>Bleichen</vt:lpstr>
      <vt:lpstr>Trocknen</vt:lpstr>
      <vt:lpstr>Bügeln</vt:lpstr>
      <vt:lpstr>Reinigung</vt:lpstr>
      <vt:lpstr>Waschen</vt:lpstr>
      <vt:lpstr>IMAGES!Area_stampa</vt:lpstr>
      <vt:lpstr>'INSTRUCTIONS  '!Area_stampa</vt:lpstr>
      <vt:lpstr>'PRODUCT INFORMATION'!Area_stampa</vt:lpstr>
      <vt:lpstr>'VENDOR INFORMATION'!Area_stampa</vt:lpstr>
      <vt:lpstr>'INSTRUCTIONS  '!BatterySize</vt:lpstr>
      <vt:lpstr>'VENDOR INFORMATION'!BatterySize</vt:lpstr>
      <vt:lpstr>'INSTRUCTIONS  '!BatteryType</vt:lpstr>
      <vt:lpstr>'VENDOR INFORMATION'!BatteryType</vt:lpstr>
      <vt:lpstr>FlammRating</vt:lpstr>
      <vt:lpstr>HazardousClass</vt:lpstr>
      <vt:lpstr>IMMAGINI</vt:lpstr>
      <vt:lpstr>'INSTRUCTIONS  '!Language</vt:lpstr>
      <vt:lpstr>'VENDOR INFORMATION'!Language</vt:lpstr>
      <vt:lpstr>'INSTRUCTIONS  '!Market</vt:lpstr>
      <vt:lpstr>'VENDOR INFORMATION'!Market</vt:lpstr>
      <vt:lpstr>MasterCarton</vt:lpstr>
      <vt:lpstr>MaterialConstruction</vt:lpstr>
      <vt:lpstr>'INSTRUCTIONS  '!Materials</vt:lpstr>
      <vt:lpstr>'PRODUCT INFORMATION'!Materials</vt:lpstr>
      <vt:lpstr>'VENDOR INFORMATION'!Materials</vt:lpstr>
      <vt:lpstr>'INSTRUCTIONS  '!MHD</vt:lpstr>
      <vt:lpstr>'VENDOR INFORMATION'!MHD</vt:lpstr>
      <vt:lpstr>'INSTRUCTIONS  '!OuterPackaging</vt:lpstr>
      <vt:lpstr>'VENDOR INFORMATION'!OuterPackaging</vt:lpstr>
      <vt:lpstr>ReinigungDaten</vt:lpstr>
      <vt:lpstr>'INSTRUCTIONS  '!ShoeMaterial</vt:lpstr>
      <vt:lpstr>'VENDOR INFORMATION'!ShoeMaterial</vt:lpstr>
      <vt:lpstr>'Attributes list'!Titoli_stampa</vt:lpstr>
      <vt:lpstr>IMAGES!Titoli_stampa</vt:lpstr>
      <vt:lpstr>'INSTRUCTIONS  '!Titoli_stampa</vt:lpstr>
      <vt:lpstr>'PRODUCT INFORMATION'!Titoli_stampa</vt:lpstr>
      <vt:lpstr>'VENDOR INFORMATION'!Titoli_stampa</vt:lpstr>
      <vt:lpstr>TrocknenDaten</vt:lpstr>
      <vt:lpstr>VAT</vt:lpstr>
      <vt:lpstr>'INSTRUCTIONS  '!Version</vt:lpstr>
      <vt:lpstr>'VENDOR INFORMATION'!Version</vt:lpstr>
      <vt:lpstr>WaschenDaten</vt:lpstr>
      <vt:lpstr>WaterHazardClass</vt:lpstr>
      <vt:lpstr>'INSTRUCTIONS  '!WEEECat</vt:lpstr>
      <vt:lpstr>'PRODUCT INFORMATION'!WEEECat</vt:lpstr>
      <vt:lpstr>'VENDOR INFORMATION'!WEEECat</vt:lpstr>
      <vt:lpstr>WEEECat</vt:lpstr>
      <vt:lpstr>'INSTRUCTIONS  '!WEEEProd</vt:lpstr>
      <vt:lpstr>'PRODUCT INFORMATION'!WEEEProd</vt:lpstr>
      <vt:lpstr>'VENDOR INFORMATION'!WEEEProd</vt:lpstr>
      <vt:lpstr>WEEEProd</vt:lpstr>
      <vt:lpstr>yes</vt:lpstr>
      <vt:lpstr>'PRODUCT INFORMATION'!YesNoField</vt:lpstr>
      <vt:lpstr>YesNoField</vt:lpstr>
      <vt:lpstr>'INSTRUCTIONS  '!YesNoOther</vt:lpstr>
      <vt:lpstr>'PRODUCT INFORMATION'!YesNoOther</vt:lpstr>
      <vt:lpstr>'VENDOR INFORMATION'!YesNoOther</vt:lpstr>
      <vt:lpstr>YesNoOther</vt:lpstr>
    </vt:vector>
  </TitlesOfParts>
  <Company>QVC 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Federica Bernardelli;Mithilfe Wilfried Schnieders</dc:creator>
  <cp:lastModifiedBy>Federica Bernardelli</cp:lastModifiedBy>
  <cp:lastPrinted>2022-02-25T13:08:39Z</cp:lastPrinted>
  <dcterms:created xsi:type="dcterms:W3CDTF">2016-11-28T09:38:48Z</dcterms:created>
  <dcterms:modified xsi:type="dcterms:W3CDTF">2025-02-28T09:01:50Z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0x0101002DF7D1B25F4D1849B0E3A6B7A64BC38C</vt:lpwstr>
  </property>
</Properties>
</file>